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24226"/>
  <xr:revisionPtr revIDLastSave="0" documentId="8_{2A443751-1072-4D12-9014-82F762C5382F}" xr6:coauthVersionLast="46" xr6:coauthVersionMax="46" xr10:uidLastSave="{00000000-0000-0000-0000-000000000000}"/>
  <bookViews>
    <workbookView xWindow="-120" yWindow="-120" windowWidth="29040" windowHeight="15840" firstSheet="12" activeTab="13" xr2:uid="{00000000-000D-0000-FFFF-FFFF00000000}"/>
  </bookViews>
  <sheets>
    <sheet name="Copertina" sheetId="18" r:id="rId1"/>
    <sheet name="Ambiti servizi processi" sheetId="2" state="hidden" r:id="rId2"/>
    <sheet name="Pivot" sheetId="22" state="hidden" r:id="rId3"/>
    <sheet name="Pivot (2)" sheetId="25" state="hidden" r:id="rId4"/>
    <sheet name="Aree intervento" sheetId="23" r:id="rId5"/>
    <sheet name="Aree di rischio" sheetId="28" r:id="rId6"/>
    <sheet name="Area A" sheetId="1" r:id="rId7"/>
    <sheet name="Area B" sheetId="9" r:id="rId8"/>
    <sheet name="Area C" sheetId="10" r:id="rId9"/>
    <sheet name="Area D" sheetId="11" r:id="rId10"/>
    <sheet name="Area E" sheetId="29" r:id="rId11"/>
    <sheet name="Area F" sheetId="30" r:id="rId12"/>
    <sheet name="Area A1" sheetId="15" r:id="rId13"/>
    <sheet name="Matrice probabilità impatto" sheetId="33" r:id="rId14"/>
    <sheet name="Matrice probabilità impatto vec" sheetId="8" state="hidden" r:id="rId15"/>
    <sheet name="Tabella valutazione rischi" sheetId="3" r:id="rId16"/>
    <sheet name="Misure anticorruzione vecchio" sheetId="16" state="hidden" r:id="rId17"/>
    <sheet name="Misure anticorruzione vecchio 2" sheetId="27" state="hidden" r:id="rId18"/>
    <sheet name="Misure anticorruzione" sheetId="32" r:id="rId19"/>
    <sheet name="Misure anticorruzione (2)" sheetId="31" state="hidden" r:id="rId20"/>
  </sheets>
  <definedNames>
    <definedName name="_xlnm._FilterDatabase" localSheetId="1" hidden="1">'Ambiti servizi processi'!$A$3:$H$25</definedName>
    <definedName name="_xlnm._FilterDatabase" localSheetId="18" hidden="1">'Misure anticorruzione'!$E$5:$M$24</definedName>
    <definedName name="_xlnm._FilterDatabase" localSheetId="19" hidden="1">'Misure anticorruzione (2)'!$A$6:$K$25</definedName>
    <definedName name="_xlnm._FilterDatabase" localSheetId="16" hidden="1">'Misure anticorruzione vecchio'!$A$5:$H$19</definedName>
    <definedName name="_xlnm._FilterDatabase" localSheetId="17" hidden="1">'Misure anticorruzione vecchio 2'!$A$6:$K$25</definedName>
    <definedName name="_xlnm.Print_Area" localSheetId="6">'Area A'!$A$1:$R$46</definedName>
    <definedName name="_xlnm.Print_Area" localSheetId="13">'Matrice probabilità impatto'!$A$51:$D$83</definedName>
    <definedName name="_xlnm.Print_Area" localSheetId="18">'Misure anticorruzione'!$E$1:$M$31</definedName>
    <definedName name="_xlnm.Print_Area" localSheetId="19">'Misure anticorruzione (2)'!$A$1:$K$32</definedName>
    <definedName name="_xlnm.Print_Area" localSheetId="17">'Misure anticorruzione vecchio 2'!$A$1:$K$32</definedName>
    <definedName name="_xlnm.Print_Titles" localSheetId="6">'Area A'!$12:$13</definedName>
    <definedName name="_xlnm.Print_Titles" localSheetId="12">'Area A1'!$14:$15</definedName>
    <definedName name="_xlnm.Print_Titles" localSheetId="7">'Area B'!$16:$17</definedName>
    <definedName name="_xlnm.Print_Titles" localSheetId="8">'Area C'!$14:$15</definedName>
    <definedName name="_xlnm.Print_Titles" localSheetId="9">'Area D'!$14:$15</definedName>
    <definedName name="_xlnm.Print_Titles" localSheetId="10">'Area E'!$14:$15</definedName>
    <definedName name="_xlnm.Print_Titles" localSheetId="11">'Area F'!$14:$15</definedName>
  </definedNames>
  <calcPr calcId="191029"/>
  <pivotCaches>
    <pivotCache cacheId="0" r:id="rId2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15" l="1"/>
  <c r="C35" i="15"/>
  <c r="M16" i="15" s="1"/>
  <c r="C33" i="30"/>
  <c r="M16" i="30" s="1"/>
  <c r="C26" i="30"/>
  <c r="C30" i="29"/>
  <c r="C37" i="29"/>
  <c r="M16" i="29" s="1"/>
  <c r="M17" i="11"/>
  <c r="D30" i="11"/>
  <c r="E30" i="11"/>
  <c r="F30" i="11"/>
  <c r="C30" i="11"/>
  <c r="F37" i="11"/>
  <c r="M19" i="11" s="1"/>
  <c r="E37" i="11"/>
  <c r="M18" i="11" s="1"/>
  <c r="D37" i="11"/>
  <c r="C37" i="11"/>
  <c r="M16" i="11" s="1"/>
  <c r="O20" i="11"/>
  <c r="K33" i="10"/>
  <c r="J33" i="10"/>
  <c r="D33" i="10"/>
  <c r="E33" i="10"/>
  <c r="F33" i="10"/>
  <c r="C33" i="10"/>
  <c r="K40" i="10"/>
  <c r="M21" i="10" s="1"/>
  <c r="J40" i="10"/>
  <c r="M20" i="10" s="1"/>
  <c r="F40" i="10"/>
  <c r="M19" i="10" s="1"/>
  <c r="E40" i="10"/>
  <c r="M18" i="10" s="1"/>
  <c r="D40" i="10"/>
  <c r="M17" i="10" s="1"/>
  <c r="C40" i="10"/>
  <c r="M16" i="10" s="1"/>
  <c r="O25" i="9"/>
  <c r="O23" i="9"/>
  <c r="O22" i="9"/>
  <c r="O21" i="9"/>
  <c r="O20" i="9"/>
  <c r="O19" i="9"/>
  <c r="D46" i="9"/>
  <c r="M24" i="9" s="1"/>
  <c r="E46" i="9"/>
  <c r="M26" i="9" s="1"/>
  <c r="C46" i="9"/>
  <c r="M18" i="9" s="1"/>
  <c r="D39" i="9"/>
  <c r="E39" i="9"/>
  <c r="C39" i="9"/>
  <c r="C29" i="1" l="1"/>
  <c r="C36" i="1"/>
  <c r="M14" i="1" s="1"/>
  <c r="O19" i="1"/>
  <c r="O18" i="1"/>
  <c r="O17" i="1"/>
  <c r="O16" i="1"/>
  <c r="O15" i="1"/>
  <c r="P20" i="11" l="1"/>
  <c r="E44" i="11" l="1"/>
  <c r="N18" i="11" s="1"/>
  <c r="F44" i="11"/>
  <c r="N19" i="11" s="1"/>
  <c r="O19" i="11" s="1"/>
  <c r="D44" i="11"/>
  <c r="N17" i="11" s="1"/>
  <c r="L17" i="11"/>
  <c r="L18" i="11"/>
  <c r="L19" i="11"/>
  <c r="F48" i="10"/>
  <c r="N19" i="10" s="1"/>
  <c r="J48" i="10"/>
  <c r="N20" i="10" s="1"/>
  <c r="K48" i="10"/>
  <c r="N21" i="10" s="1"/>
  <c r="D48" i="10"/>
  <c r="N17" i="10" s="1"/>
  <c r="E48" i="10"/>
  <c r="N18" i="10" s="1"/>
  <c r="L20" i="10"/>
  <c r="L21" i="10"/>
  <c r="L17" i="10"/>
  <c r="L18" i="10"/>
  <c r="L19" i="10"/>
  <c r="O18" i="11" l="1"/>
  <c r="O17" i="11"/>
  <c r="P17" i="11" s="1"/>
  <c r="O18" i="10"/>
  <c r="O20" i="10"/>
  <c r="O17" i="10"/>
  <c r="O21" i="10"/>
  <c r="O19" i="10"/>
  <c r="P19" i="11"/>
  <c r="P18" i="11"/>
  <c r="E54" i="9"/>
  <c r="N26" i="9" s="1"/>
  <c r="D54" i="9"/>
  <c r="N24" i="9" s="1"/>
  <c r="L26" i="9"/>
  <c r="L24" i="9"/>
  <c r="O26" i="9" l="1"/>
  <c r="O24" i="9"/>
  <c r="P24" i="9"/>
  <c r="P17" i="10"/>
  <c r="P18" i="10"/>
  <c r="P19" i="10"/>
  <c r="P20" i="10"/>
  <c r="P21" i="10"/>
  <c r="C41" i="30"/>
  <c r="N16" i="30" s="1"/>
  <c r="O16" i="30" s="1"/>
  <c r="L16" i="30"/>
  <c r="C44" i="29"/>
  <c r="N16" i="29" s="1"/>
  <c r="L16" i="29"/>
  <c r="O16" i="29" l="1"/>
  <c r="P16" i="30"/>
  <c r="P16" i="29"/>
  <c r="P26" i="9"/>
  <c r="C43" i="15" l="1"/>
  <c r="N16" i="15" s="1"/>
  <c r="L16" i="15"/>
  <c r="C44" i="11"/>
  <c r="N16" i="11" s="1"/>
  <c r="L16" i="11"/>
  <c r="C48" i="10"/>
  <c r="N16" i="10" s="1"/>
  <c r="L16" i="10"/>
  <c r="C54" i="9"/>
  <c r="N18" i="9" s="1"/>
  <c r="L18" i="9"/>
  <c r="O16" i="15" l="1"/>
  <c r="P16" i="15" s="1"/>
  <c r="O16" i="11"/>
  <c r="P16" i="11" s="1"/>
  <c r="O16" i="10"/>
  <c r="P16" i="10" s="1"/>
  <c r="O18" i="9"/>
  <c r="P18" i="9" s="1"/>
  <c r="C46" i="1"/>
  <c r="N14" i="1" s="1"/>
  <c r="L14" i="1"/>
  <c r="O14" i="1" l="1"/>
  <c r="D18" i="3"/>
  <c r="E18" i="3"/>
  <c r="F18" i="3"/>
  <c r="G18" i="3"/>
  <c r="H18" i="3"/>
  <c r="I18" i="3"/>
  <c r="D19" i="3"/>
  <c r="E19" i="3"/>
  <c r="F19" i="3"/>
  <c r="G19" i="3"/>
  <c r="H19" i="3"/>
  <c r="I19" i="3"/>
  <c r="D20" i="3"/>
  <c r="E20" i="3"/>
  <c r="F20" i="3"/>
  <c r="G20" i="3"/>
  <c r="H20" i="3"/>
  <c r="I20" i="3"/>
  <c r="D21" i="3"/>
  <c r="E21" i="3"/>
  <c r="F21" i="3"/>
  <c r="G21" i="3"/>
  <c r="H21" i="3"/>
  <c r="I21" i="3"/>
  <c r="D16" i="3"/>
  <c r="E16" i="3"/>
  <c r="F16" i="3"/>
  <c r="G16" i="3"/>
  <c r="H16" i="3"/>
  <c r="I16" i="3"/>
  <c r="E17" i="3"/>
  <c r="F17" i="3"/>
  <c r="G17" i="3"/>
  <c r="H17" i="3"/>
  <c r="I17" i="3"/>
  <c r="D17" i="3"/>
  <c r="B100" i="8"/>
  <c r="B52" i="8"/>
  <c r="P14" i="1"/>
</calcChain>
</file>

<file path=xl/sharedStrings.xml><?xml version="1.0" encoding="utf-8"?>
<sst xmlns="http://schemas.openxmlformats.org/spreadsheetml/2006/main" count="1868" uniqueCount="665">
  <si>
    <t>N.</t>
  </si>
  <si>
    <t>Probabilità (a)</t>
  </si>
  <si>
    <t>Intervallo</t>
  </si>
  <si>
    <t>Classificazione rischio</t>
  </si>
  <si>
    <t>NULLO</t>
  </si>
  <si>
    <t>BASSO</t>
  </si>
  <si>
    <t>MEDIO</t>
  </si>
  <si>
    <t>ALTO</t>
  </si>
  <si>
    <t>ALTISSIMO (CRITICO)</t>
  </si>
  <si>
    <t>Analisi del rischio</t>
  </si>
  <si>
    <t>U.O. Responsabile</t>
  </si>
  <si>
    <t>Figure professionali coinvolte</t>
  </si>
  <si>
    <t>Sottoaree di rischio</t>
  </si>
  <si>
    <t>Reclutamento</t>
  </si>
  <si>
    <t>Progressioni di carriera</t>
  </si>
  <si>
    <t>Conferimento di incarichi di collaborazione</t>
  </si>
  <si>
    <t>Provvedimenti amministrativi vincolati nell’an</t>
  </si>
  <si>
    <t>Provvedimenti amministrativi a contenuto vincolato</t>
  </si>
  <si>
    <t>Provvedimenti amministrativi vincolati nell’an e a contenuto vincolato</t>
  </si>
  <si>
    <t>Provvedimenti amministrativi a contenuto discrezionale</t>
  </si>
  <si>
    <t>Provvedimenti amministrativi discrezionali nell’an</t>
  </si>
  <si>
    <t>Provvedimenti amministrativi discrezionali nell’an e nel contenuto</t>
  </si>
  <si>
    <t>Processo SGQ</t>
  </si>
  <si>
    <t>Ponderazione del rischio</t>
  </si>
  <si>
    <t>Codice Ambito di intervento</t>
  </si>
  <si>
    <t xml:space="preserve">Ambito di intervento </t>
  </si>
  <si>
    <t>Codice servizio</t>
  </si>
  <si>
    <t xml:space="preserve">Servizio erogato </t>
  </si>
  <si>
    <t>Codice processo SGQ</t>
  </si>
  <si>
    <t>A</t>
  </si>
  <si>
    <t>Area di rischio</t>
  </si>
  <si>
    <t>Note</t>
  </si>
  <si>
    <t>B</t>
  </si>
  <si>
    <t>C</t>
  </si>
  <si>
    <t>D</t>
  </si>
  <si>
    <t>E</t>
  </si>
  <si>
    <t>(vuoto)</t>
  </si>
  <si>
    <t>Totale complessivo</t>
  </si>
  <si>
    <t>Servizi erogati</t>
  </si>
  <si>
    <t>B.7</t>
  </si>
  <si>
    <t>Mappatura dei servizi/processi aziendali</t>
  </si>
  <si>
    <t>Identificazione dei rischi</t>
  </si>
  <si>
    <t>Valutazione dei rischi</t>
  </si>
  <si>
    <t>Trattamento dei rischi</t>
  </si>
  <si>
    <t>Tabella di valutazione dei rischi</t>
  </si>
  <si>
    <t>Matrice probabilità</t>
  </si>
  <si>
    <t>Gli indici di probabilità vanno indicati sulla base della valutazione del gruppo di lavoro</t>
  </si>
  <si>
    <t>Matrice probabilità -  impatto (All. 5 PNA)</t>
  </si>
  <si>
    <t>Descrizione</t>
  </si>
  <si>
    <t>Opzioni</t>
  </si>
  <si>
    <t>Valori</t>
  </si>
  <si>
    <t>Discrezionalità</t>
  </si>
  <si>
    <t>Il processo è discrezionale?</t>
  </si>
  <si>
    <t>No, è del tutto vincolato</t>
  </si>
  <si>
    <t>E’ parzialmente vincolato dalla legge e da atti amministrativi (regolamenti, direttive, circolari)</t>
  </si>
  <si>
    <t>E’ parzialmente vincolato solo dalla legge</t>
  </si>
  <si>
    <t>E’ parzialmente vincolato solo da atti amministrativi (regolamenti, direttive, circolari)</t>
  </si>
  <si>
    <t>Rilevanza esterna</t>
  </si>
  <si>
    <t>Il processo produce effetti diretti all’esterno dell’amministrazione di riferimento?</t>
  </si>
  <si>
    <t>Sì, il risultato del processo è rivolto direttamente ad utenti esterni alla p.a. di riferimento</t>
  </si>
  <si>
    <t>No, ha come destinatario finale un ufficio interno</t>
  </si>
  <si>
    <t>Complessità del processo</t>
  </si>
  <si>
    <t>Si tratta di un processo complesso che comporta il coinvolgimento di più amministrazioni (esclusi i controlli) in fasi successive per il conseguimento del risultato?</t>
  </si>
  <si>
    <t>No, il processo coinvolge una sola p.a.</t>
  </si>
  <si>
    <t>Sì, il processo coinvolge più di 3 amministrazioni</t>
  </si>
  <si>
    <t>Sì, il processo coinvolge più di 5 amministrazioni</t>
  </si>
  <si>
    <t>Valore economico</t>
  </si>
  <si>
    <t>Qual è l’impatto economico del processo?</t>
  </si>
  <si>
    <t>Ha rilevanza esclusivamente interna</t>
  </si>
  <si>
    <t>Comporta l’attribuzione di vantaggi a soggetti esterni, ma di non particolare rilievo economico (es.: concessione di borsa di studio per studenti)</t>
  </si>
  <si>
    <t>Comporta l’attribuzione di considerevoli vantaggi a soggetti esterni (es.: affidamento di appalto)</t>
  </si>
  <si>
    <t>Frazionabilità del processo</t>
  </si>
  <si>
    <t>No</t>
  </si>
  <si>
    <t>Sì</t>
  </si>
  <si>
    <t>Controlli</t>
  </si>
  <si>
    <t>* Per controllo si intende qualunque strumento di controllo utilizzato nella p.a. che sia confacente a ridurre la probabilità del rischio (e, quindi, sia il sistema dei controlli legali, come il controllo preventivo e il controllo di gestione, sia altri meccanismi di controllo utilizzati nella p.a., es. i controlli a campione in casi non previsti dalle norme, i riscontri relativi all’esito dei ricorsi giudiziali avviati nei confronti della p.a.). La valutazione sull’adeguatezza del controllo va fatta considerando il modo in cui il controllo funziona concretamente nella p.a.. Per la stima della probabilità, quindi, non rileva la previsione dell’esistenza in astratto del controllo, ma la sua efficacia in relazione al rischio considerato.</t>
  </si>
  <si>
    <t>Anche sulla base dell’esperienza pregressa, il tipo di controllo applicato sul processo è adeguato a neutralizzare il rischio?</t>
  </si>
  <si>
    <t>Sì, costituisce un efficace strumento di neutralizzazione</t>
  </si>
  <si>
    <t>Sì, è molto efficace</t>
  </si>
  <si>
    <t>Sì, per una percentuale approssimativa del 50%</t>
  </si>
  <si>
    <t>Sì, ma in minima parte</t>
  </si>
  <si>
    <t>No, il rischio rimane indifferente</t>
  </si>
  <si>
    <t>Analisi</t>
  </si>
  <si>
    <t>Valori e frequenze della probabilità</t>
  </si>
  <si>
    <t>Valore</t>
  </si>
  <si>
    <t>Frequenza</t>
  </si>
  <si>
    <t>Nessuna probabilità</t>
  </si>
  <si>
    <t>Improbabile</t>
  </si>
  <si>
    <t>Poco probabile</t>
  </si>
  <si>
    <t>Probabile</t>
  </si>
  <si>
    <t>Molto probabile</t>
  </si>
  <si>
    <t>Altamente probabile</t>
  </si>
  <si>
    <t>Calcolo indice di probabilità</t>
  </si>
  <si>
    <t>E’ altamente discrezionale</t>
  </si>
  <si>
    <t>Fattore</t>
  </si>
  <si>
    <t>Valore attribuito</t>
  </si>
  <si>
    <t>Indice di probabilità</t>
  </si>
  <si>
    <t>Da riportare nella scheda di valutazione rischi</t>
  </si>
  <si>
    <t>Matrice impatto</t>
  </si>
  <si>
    <t>Gli indici di impatto vanno stimati sulla base di dati oggettivi, ossia di quanto risulta all’amministrazione</t>
  </si>
  <si>
    <t>Impatto organizzativo</t>
  </si>
  <si>
    <t>Rispetto al totale del personale impiegato nel singolo servizio (unità organizzativa semplice) competente a svolgere il processo (o la fase di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</si>
  <si>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t>
  </si>
  <si>
    <t>Fino a circa il 40%</t>
  </si>
  <si>
    <t>Fino a circa il 60%</t>
  </si>
  <si>
    <t>Fino a circa l’80%</t>
  </si>
  <si>
    <t>Fino a circa il 100%</t>
  </si>
  <si>
    <t>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</si>
  <si>
    <t>Impatto economico</t>
  </si>
  <si>
    <t>Impatto reputazionale</t>
  </si>
  <si>
    <t>Nel corso degli ultimi 5 anni sono stati pubblicati su giornali o riviste articoli aventi ad oggetto il medesimo evento o eventi analoghi?</t>
  </si>
  <si>
    <t>Non ne abbiamo memoria</t>
  </si>
  <si>
    <t>Sì, sulla stampa locale</t>
  </si>
  <si>
    <t>Sì, sulla stampa nazionale</t>
  </si>
  <si>
    <t>Sì, sulla stampa locale e nazionale</t>
  </si>
  <si>
    <t>Sì, sulla stampa locale, nazionale e internazionale</t>
  </si>
  <si>
    <t>Impatto organizzativo, economico e sull’immagine</t>
  </si>
  <si>
    <t>A quale livello può collocarsi il rischio dell’evento (livello apicale, livello intermedio o livello basso) ovvero la posizione/il ruolo che l’eventuale soggetto riveste dell’organizzazione è elevata, media o bassa?</t>
  </si>
  <si>
    <t>A livello di addetto</t>
  </si>
  <si>
    <t xml:space="preserve">A livello di collaboratore o funzionario </t>
  </si>
  <si>
    <t>A livello di dirigente di ufficio non generale ovvero di posizione apicale o di posizione organizzativa</t>
  </si>
  <si>
    <t>A livello di dirigente di ufficio generale</t>
  </si>
  <si>
    <t>A livello di capo dipartimento/segretario generale</t>
  </si>
  <si>
    <t>Valori e importanza dell'impatto</t>
  </si>
  <si>
    <t>Importanza</t>
  </si>
  <si>
    <t>Nessun impatto</t>
  </si>
  <si>
    <t>Marginale</t>
  </si>
  <si>
    <t>Minore</t>
  </si>
  <si>
    <t>Soglia</t>
  </si>
  <si>
    <t>Serio</t>
  </si>
  <si>
    <t>Superiore</t>
  </si>
  <si>
    <t>Calcolo indice di impatto</t>
  </si>
  <si>
    <t>Impatto organizzativo, economico e sull'immagine</t>
  </si>
  <si>
    <t>Valore massimo (&lt;=)</t>
  </si>
  <si>
    <t>Val minimo (&gt;)</t>
  </si>
  <si>
    <t>Matrice di valutazione del rischio</t>
  </si>
  <si>
    <t>Rendicontazione in merito alle modalità di utilizzo dei contributi, fondi e finanziamenti acquisiti acquisiti</t>
  </si>
  <si>
    <t>Realizzazione dei progetti, delle attività e/o utilizzo effettivo di beni acquisiti mediante risorse pubbliche</t>
  </si>
  <si>
    <t>Definizione di progetti, attività e/o richieste di acquisizione di beni tramite ricorso a contributi, fondi e finanziamenti pubblici</t>
  </si>
  <si>
    <t>B.4</t>
  </si>
  <si>
    <t>B.14</t>
  </si>
  <si>
    <t>B.9</t>
  </si>
  <si>
    <t>Il risultato finale del processo può essere raggiunto anche effettuando una pluralità di operazioni di entità economica ridotta che, considerate complessivamente, alla fine assicurano lo stesso risultato (es.: pluralità di affidamenti ridotti)?</t>
  </si>
  <si>
    <t>Operatore</t>
  </si>
  <si>
    <t>Misure di prevenzione della corruzione</t>
  </si>
  <si>
    <t>Misure obbligatorie PNA</t>
  </si>
  <si>
    <t>Misura</t>
  </si>
  <si>
    <t>Strumenti adottati</t>
  </si>
  <si>
    <t>Rilevanza per Codebri</t>
  </si>
  <si>
    <t>B.1/B.2</t>
  </si>
  <si>
    <t>Piano Triennale di Prevenzione della Corruzione - Mod. 231</t>
  </si>
  <si>
    <t>Da aggiornare</t>
  </si>
  <si>
    <t>Modello 231, Parte A</t>
  </si>
  <si>
    <t xml:space="preserve">Irrinunciabile </t>
  </si>
  <si>
    <t>B.3</t>
  </si>
  <si>
    <t>Trasparenza</t>
  </si>
  <si>
    <t>PTTI in corso di definizione</t>
  </si>
  <si>
    <t>Codici di comportamento</t>
  </si>
  <si>
    <t>Codice etico</t>
  </si>
  <si>
    <t>B.5</t>
  </si>
  <si>
    <t>Rotazione del personale addetto alle aree a rischio di corruzione</t>
  </si>
  <si>
    <t>Poco rilevante</t>
  </si>
  <si>
    <t>NON E' OBBLIGATORIO INSERIRLO</t>
  </si>
  <si>
    <t>B.6</t>
  </si>
  <si>
    <t>Obbligo di astensione in caso di conflitto di interesse</t>
  </si>
  <si>
    <t>Regolamento di organizzazione e Codice etico</t>
  </si>
  <si>
    <t>Rilevante</t>
  </si>
  <si>
    <t>Nel Codice etico punto 5.02. NON E' OBBLIGATORIO INSERIRLO</t>
  </si>
  <si>
    <t>Svolgimento di incarichi d’ufficio - attività ed incarichi extra-istituzionali</t>
  </si>
  <si>
    <t xml:space="preserve">Regolamento di organizzazione </t>
  </si>
  <si>
    <t>B.8</t>
  </si>
  <si>
    <t>Conferimento di incarichi dirigenziali in caso di particolari attività o incarichi precedenti (pantouflage – revolving doors)</t>
  </si>
  <si>
    <t>ANCHE SE NOI ABBIAMO PRATICAMENTE UN SOLO DIRIGENTE</t>
  </si>
  <si>
    <t>Incompatibilità specifiche per posizioni dirigenziali</t>
  </si>
  <si>
    <t>B.10</t>
  </si>
  <si>
    <t>Lo svolgimento di attività successiva alla cessazione del rapporto di lavoro (pantouflage – revolving doors)</t>
  </si>
  <si>
    <r>
      <t xml:space="preserve">NON E' OBBLIGATORIO INSERIRLO. </t>
    </r>
    <r>
      <rPr>
        <b/>
        <i/>
        <sz val="11"/>
        <rFont val="Calibri"/>
        <family val="2"/>
        <scheme val="minor"/>
      </rPr>
      <t>Lo farei per il personale che opera nell'ufficio unico, o comunque su eventuali altre attività che prevedono autorizzazioni e accreditamenti nei confronti di soggetti terzi.</t>
    </r>
  </si>
  <si>
    <t>B.11</t>
  </si>
  <si>
    <t>Formazione di commissioni, assegnazioni agli uffici, conferimento di incarichi dirigenziali in caso di condanna penale per delitti contro la pubblica amministrazione</t>
  </si>
  <si>
    <t>Verificare</t>
  </si>
  <si>
    <t>B.12</t>
  </si>
  <si>
    <t>Tutela del dipendente che effettua segnalazioni di illecito (c.d. whistleblower)</t>
  </si>
  <si>
    <t>Modello 231 - Segnalazioni ODV</t>
  </si>
  <si>
    <t>Verificare se inserire le procedure. NON E' OBBLIGATORIO INSERIRLO. A questo proposito per noi che con Modello 231 abbiamo OdV dobbiamo comunque istituire l'UPD?</t>
  </si>
  <si>
    <t>B.13</t>
  </si>
  <si>
    <t>Formazione</t>
  </si>
  <si>
    <t>Modello 231 - Piano formazione</t>
  </si>
  <si>
    <t>Patti di integrità</t>
  </si>
  <si>
    <t>Modello 231</t>
  </si>
  <si>
    <t>Verificare se ampliare le disposizioni inserite nelle comunicazioni a imprese, ecc. Vedere patto di integrità regionale</t>
  </si>
  <si>
    <t>B.15</t>
  </si>
  <si>
    <t>Azioni di sensibilizzazione e rapporto con la società civile</t>
  </si>
  <si>
    <t>NON HO CAPITO SE NOI DOBBIAMO FARLE.</t>
  </si>
  <si>
    <t>Presenza nell'ente</t>
  </si>
  <si>
    <t>Strumenti dell'ente</t>
  </si>
  <si>
    <t>Rilevanza per l'ente</t>
  </si>
  <si>
    <t>Obbligatoria</t>
  </si>
  <si>
    <t>Ulteriore</t>
  </si>
  <si>
    <t>Programma triennale trasparenza</t>
  </si>
  <si>
    <t>Codice</t>
  </si>
  <si>
    <t>A.1</t>
  </si>
  <si>
    <t>A.2</t>
  </si>
  <si>
    <t>A.3</t>
  </si>
  <si>
    <t>Informatizzazione dei processi</t>
  </si>
  <si>
    <t>X</t>
  </si>
  <si>
    <t>Misura non disciplinata nel P.N.A.</t>
  </si>
  <si>
    <t>Misura disciplinata nel P.N.A.</t>
  </si>
  <si>
    <t>Probabilità</t>
  </si>
  <si>
    <t>Impatto</t>
  </si>
  <si>
    <t>Obbligatorietà per TECUM</t>
  </si>
  <si>
    <t>Presenza della misura in TECUM</t>
  </si>
  <si>
    <t>Direzione</t>
  </si>
  <si>
    <t>Affari Generali, Amministrativi e Contabili</t>
  </si>
  <si>
    <t>Affari Generali e controlli interni</t>
  </si>
  <si>
    <t>Gestione economico-finanziaria</t>
  </si>
  <si>
    <t>Risorse Umane</t>
  </si>
  <si>
    <t>Ufficio Relazioni con il Pubblico</t>
  </si>
  <si>
    <t>Sistema di Gestione per la Qualità</t>
  </si>
  <si>
    <t>Gestione Unità d'Offerta</t>
  </si>
  <si>
    <t>Penale Minorile</t>
  </si>
  <si>
    <t>Accoglienze e Affidi</t>
  </si>
  <si>
    <t>Adozioni</t>
  </si>
  <si>
    <t>Tutela Minori</t>
  </si>
  <si>
    <t>Minori e famiglia</t>
  </si>
  <si>
    <t>Servizio educativo</t>
  </si>
  <si>
    <t>1.1</t>
  </si>
  <si>
    <t>1.2</t>
  </si>
  <si>
    <t>1.3</t>
  </si>
  <si>
    <t>1.4</t>
  </si>
  <si>
    <t>1.5</t>
  </si>
  <si>
    <t>1.6</t>
  </si>
  <si>
    <t>2.1</t>
  </si>
  <si>
    <t>2.2</t>
  </si>
  <si>
    <t>2.3</t>
  </si>
  <si>
    <t>2.4</t>
  </si>
  <si>
    <t>2.5</t>
  </si>
  <si>
    <t>Orientamento e Politiche del Lavoro</t>
  </si>
  <si>
    <t>3.1</t>
  </si>
  <si>
    <t>3.2</t>
  </si>
  <si>
    <t>3.3</t>
  </si>
  <si>
    <t>Inserimenti Lavorativi</t>
  </si>
  <si>
    <t>Accompagnamento ed Orientamento al Lavoro</t>
  </si>
  <si>
    <t>Servizi per il Lavoro</t>
  </si>
  <si>
    <t>Fragilità e progetti</t>
  </si>
  <si>
    <t>4.1</t>
  </si>
  <si>
    <t>4.2</t>
  </si>
  <si>
    <t>4.3</t>
  </si>
  <si>
    <t>4.4</t>
  </si>
  <si>
    <t>Integrazione Sociale Disabili</t>
  </si>
  <si>
    <t>Assistenza Domiciliare anziani, disabili e/o a rischio di emarginazione</t>
  </si>
  <si>
    <t>Assistenza Educativa scolastica domiciliare</t>
  </si>
  <si>
    <t>Progetti finanziati e/o sperimentali</t>
  </si>
  <si>
    <t>Programmazione, pianificazione e valutazione</t>
  </si>
  <si>
    <t>Gestione delle risorse</t>
  </si>
  <si>
    <t>Segreteria organizzativa della governance</t>
  </si>
  <si>
    <t>Ufficio di piano</t>
  </si>
  <si>
    <t>5.1</t>
  </si>
  <si>
    <t>5.2</t>
  </si>
  <si>
    <t>5.3</t>
  </si>
  <si>
    <t>AMM-PR-03</t>
  </si>
  <si>
    <t>Gestione degli approvvigionamenti</t>
  </si>
  <si>
    <t>SER-IO-01</t>
  </si>
  <si>
    <t>Servizio Tutela Minori</t>
  </si>
  <si>
    <t>SER-IO-02</t>
  </si>
  <si>
    <t>Servizio Educativo</t>
  </si>
  <si>
    <t>SER-IO-03</t>
  </si>
  <si>
    <t>Servizio accoglienze e affidi</t>
  </si>
  <si>
    <t>SER-IO-05</t>
  </si>
  <si>
    <t>Servizio inserimenti lavorativi</t>
  </si>
  <si>
    <t>Potrebbero configurarsi dei rischi con riferimento alla selezione di strutture per gli inserimenti residenziali in comunità di minori</t>
  </si>
  <si>
    <t>in realtà, mancando la fase di valutazione preliminare e presa in carico (gestita dai servizi sociali comunali), il rischio potrebbe essere basso o nullo</t>
  </si>
  <si>
    <t>La responsabilità dei procedimenti è in capo all'ASL</t>
  </si>
  <si>
    <t>D - E</t>
  </si>
  <si>
    <t>Erogazione di contributi gli utenti. Registri presenze, rimborsi spese e richieste ai comuni segnalanti</t>
  </si>
  <si>
    <t>Rischio di utilizzo fraudolento delle doti lavoro</t>
  </si>
  <si>
    <t>Potrebbero configurarsi dei rischi con riferimento alla selezione di strutture per gli inserimenti di disabili</t>
  </si>
  <si>
    <t xml:space="preserve">La segnalazione e la presa in carico dovrebbe essere di competenza dei comuni. Il servizio è appaltato. </t>
  </si>
  <si>
    <t>Rischio di utilizzo fraudolento dei fondi assegnati</t>
  </si>
  <si>
    <t>Aggiornata</t>
  </si>
  <si>
    <t>Da introdurre</t>
  </si>
  <si>
    <t>Non prioritaria</t>
  </si>
  <si>
    <t>Rotazione del personale addetto alle aree a rischio di corruzione - Misura alternativa: segregazione delle funzioni</t>
  </si>
  <si>
    <t>Inconferibilità specifiche per posizioni dirigenziali e di amministratore (D.Lgs. 39/13)</t>
  </si>
  <si>
    <t>Incompatibilità specifiche per posizioni dirigenziali e di amministratore (D.Lgs. 39/13)</t>
  </si>
  <si>
    <t>Direzione Totale</t>
  </si>
  <si>
    <t>Affari Generali, Amministrativi e Contabili Totale</t>
  </si>
  <si>
    <t>Minori e famiglia Totale</t>
  </si>
  <si>
    <t>Orientamento e Politiche del Lavoro Totale</t>
  </si>
  <si>
    <t>Fragilità e progetti Totale</t>
  </si>
  <si>
    <t>Ufficio di piano Totale</t>
  </si>
  <si>
    <t>A Totale</t>
  </si>
  <si>
    <t>B Totale</t>
  </si>
  <si>
    <t>C Totale</t>
  </si>
  <si>
    <t>D Totale</t>
  </si>
  <si>
    <t>D - E Totale</t>
  </si>
  <si>
    <t>E Totale</t>
  </si>
  <si>
    <t>(vuoto) Totale</t>
  </si>
  <si>
    <t>Direttore/CDA</t>
  </si>
  <si>
    <t>Regolamenti interni</t>
  </si>
  <si>
    <t>Procedure formalizzate</t>
  </si>
  <si>
    <t>Piano Triennale di Prevenzione della Corruzione</t>
  </si>
  <si>
    <t>B.16</t>
  </si>
  <si>
    <t>Revisione dei processi di privatizzazione e esternalizzazione di funzioni, attività strumentali e servizi pubblici</t>
  </si>
  <si>
    <t>Valutazione della misura</t>
  </si>
  <si>
    <t>Programmazione</t>
  </si>
  <si>
    <t>1.        Programmazione</t>
  </si>
  <si>
    <t>Progettazione</t>
  </si>
  <si>
    <t>2.       Progettazione</t>
  </si>
  <si>
    <t>Selezione del contraente</t>
  </si>
  <si>
    <t>3.        Selezione del contraente</t>
  </si>
  <si>
    <t>Verifica, aggiudicazione e stipula del contratto</t>
  </si>
  <si>
    <t>4.       Verifica, aggiudicazione e stipula del contratto</t>
  </si>
  <si>
    <t>Esecuzione del contratto</t>
  </si>
  <si>
    <t>5.       Esecuzione del contratto</t>
  </si>
  <si>
    <t>Rendicontazione del contratto</t>
  </si>
  <si>
    <t>Posizione organizzativa</t>
  </si>
  <si>
    <t>Responsabile del servizio erogato/processo</t>
  </si>
  <si>
    <t>Codice etico e di comportamento</t>
  </si>
  <si>
    <t>A.4</t>
  </si>
  <si>
    <t>Acquisti oltre un certo importo (RUP, Ufficio acquisti, Direttore (solo come RUP) CDA) e personale</t>
  </si>
  <si>
    <t>Regolamento di organizzazione - Regolamento delle procedure di acquisto - Regolamenti di disciplina dei servizi erogati</t>
  </si>
  <si>
    <t>Sì, segregazione delle funzioni</t>
  </si>
  <si>
    <t>Sì, per segregazione delle funzioni</t>
  </si>
  <si>
    <t>Inserimento nei bandi - Moduli autodichiarazione</t>
  </si>
  <si>
    <t>Piano di formazione ex Modello 231</t>
  </si>
  <si>
    <t>Gestione giuridica ed economica del personale</t>
  </si>
  <si>
    <t>Tutela minori</t>
  </si>
  <si>
    <t>Area di rischio A: Acquisizione e progressione del personale - Generale</t>
  </si>
  <si>
    <t>Area di rischio B: Contratti pubblici - generale</t>
  </si>
  <si>
    <t>Area di rischio C: provvedimenti ampliativi della sfera giuridica dei destinatari privi di effetto economico diretto ed immediato per il destinatario - Generale</t>
  </si>
  <si>
    <t>Tabella - Area di rischio D: provvedimenti ampliativi della sfera giuridica dei destinatari con effetto economico diretto ed immediato per il destinatario - Generale</t>
  </si>
  <si>
    <t>Tipologia</t>
  </si>
  <si>
    <t>F</t>
  </si>
  <si>
    <t>G</t>
  </si>
  <si>
    <t>H</t>
  </si>
  <si>
    <t>Contratti pubblici</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</si>
  <si>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</si>
  <si>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</si>
  <si>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Acquisizione, gestione e rendicontazione di contributi, fondi e finanziamenti pubblici/privati</t>
  </si>
  <si>
    <t>Gestione delle entrate, delle spese e del patrimonio</t>
  </si>
  <si>
    <t>Controlli, verifiche, ispezioni e sanzioni</t>
  </si>
  <si>
    <t>Generale</t>
  </si>
  <si>
    <t>Specifica</t>
  </si>
  <si>
    <t>Incarichi e nomine</t>
  </si>
  <si>
    <t>Affari legali e contenzioso</t>
  </si>
  <si>
    <t>Gestione delle entrate</t>
  </si>
  <si>
    <t>Gestione delle procedure di spesa</t>
  </si>
  <si>
    <t>Gestione del patrimonio</t>
  </si>
  <si>
    <t>Vigilanza sul rispetto dei requisiti di accreditamento delle unità di offerta</t>
  </si>
  <si>
    <t>7. Possibilità di definire, in sede di definizione dei documenti di programmazione fabbisogni di spesa legati allo sviluppo di servizi e/o progetti innovativi per favorire alcuni fornitori, in cambio di denaro ed altre utilità. Se da tali condotte ne scaturisce un vantaggio o arricchimento da parte dell'Azienda, il rischio assume rilevanza anche ai sensi della responsabilità amministrativa ex D.lgs. 231/01.</t>
  </si>
  <si>
    <t xml:space="preserve">8. Reperimento di risorse condizionato e finalizzato a favorire fornitori specifici, dietro idoneo compenso. Scelta dei partner su progetti innovativi finalizzata a favorire determinati soggetti. </t>
  </si>
  <si>
    <t>4. Violazioni delle responsabilità connesse al ruolo assegnato dal Giudice Tutelare e azioni tese a favorire l'interesse personale del Tutore, curatore o amministratore di sostegno nella gestione della posizione giuridica del minore. Se da tali condotte ne scaturisce un vantaggio o arricchimento da parte dell'Azienda, il rischio assume rilevanza anche ai sensi della responsabilità amministrativa ex D.lgs. 231/01.</t>
  </si>
  <si>
    <t xml:space="preserve">1. Nel corso della rendicontazione di attività sostenute da finanziamento della PA, si potrebbe verificare la falsa attestazione e successiva dichiarazione di informazioni riguardanti le condizioni in cui si realizza l’attività (ad esempio, rilevazione delle presenze / assenze dei fruitori, rilevazione del n. di beneficiari di contributi, false documentazioni a supporto delle rendicontazioni prodotte, ecc.), al fine di ottenere fondi, contributi o rimborsi non dovuti.                                                                                                                                                Se da tali condotte si avvantaggia anche l'Azienda, il rischio è rilevante anche ai fini della responsabilità ex D.Lgs. 231/01.                                                                                                                                 </t>
  </si>
  <si>
    <t>2. Mancata verifica dei documenti contabili e fiscali allegati agli atti di liquidazione al fine di favorire il creditore, dando seguito al pagamento anche in caso di documentazione incompleta o irregolare, o di mancato rispetto dei requisiti richiesti dalla normativa</t>
  </si>
  <si>
    <t xml:space="preserve">3. Possibilità di alterazione dei dati di bilancio per favorire soggetti interni/esterni ad es. imputando importi non dovuti, cancellando crediti non riscossi, mantenendo debiti insussistenti, ecc. Se da tali condotte si avvantaggia anche l'Azienda, il rischio è rilevante anche ai fini della responsabilità ex D.Lgs. 231/01.                                                                                                                                 </t>
  </si>
  <si>
    <t xml:space="preserve">4. Possibilità di alterazione dei dati di bilancio al fine ottenere un parere positivo da parte dell'Organo di revisione, o comunque al fine di nascondere perdite o altri elementi negativi della gestione. Se da tali condotte si avvantaggia anche l'Azienda, il rischio è rilevante anche ai fini della responsabilità ex D.Lgs. 231/01.                                                                                                                                 </t>
  </si>
  <si>
    <t>5. Mancata effettuazione dei controlli sugli insoluti e/o mancata attivazione e conclusione delle procedure di recupero crediti, al fine di favorire particolari debitori, in cambio di denaro o altre utilità.</t>
  </si>
  <si>
    <t>Misure di prevenzione specifiche in essere</t>
  </si>
  <si>
    <t>Misure generali da implementare</t>
  </si>
  <si>
    <t>Misure specifiche da implementare</t>
  </si>
  <si>
    <t>1. Possibili accordi con personale per abuso di strumenti quali malattia, 104, contributi INPS. Indebito riconoscimento di componenti dello stipendio o di contributi, a fronte della corresponsione di denaro o di utilità.</t>
  </si>
  <si>
    <t xml:space="preserve">2. Inosservanza delle procedure a garanzia della trasparenza ed imparzialità nella selezione del personale , al fine di favorire soggetti particolari. </t>
  </si>
  <si>
    <t xml:space="preserve">3. Inosservanza delle disposizioni in materia di inconferibilità o incompatibilità degli incarichi, nelle procedure di assunzione e di affidamento degli incarichi esterni, al fine di favorire soggetti particolari.  </t>
  </si>
  <si>
    <t xml:space="preserve">4. In occasione di una procedura di selezione per assunzione nell’organico dell’Azienda, o per l’assegnazione di incarichi, il Presidente o un componente della Commissione, potrebbe indurre un candidato a dare o promettere denaro o altre utilità per ottenere l'assunzione o l'incarico.   </t>
  </si>
  <si>
    <t xml:space="preserve">5. Valutazioni della performance rese illegittimamente al fine di agevolare alcuni soggetti particolari in violazione dei principi di selettività e merito.  Progressioni economiche o di carriera illegittime finalizzate a favorire particolari dipendenti.      </t>
  </si>
  <si>
    <t>A.3 (Cartella sociale informatizzata)</t>
  </si>
  <si>
    <t>A.2 Procedure di accreditamento formalizzate</t>
  </si>
  <si>
    <t xml:space="preserve">1. Mancata effettuazione dei controlli previsti per la verifica del mantenimento dei requisiti necessari per l'accreditamento, al fine di favorire particolari soggetti in cambio di denaro o altre utilità. Se da tali condotte si avvantaggia anche l'Azienda, il rischio è rilevante anche ai fini della responsabilità ex D.Lgs. 231/01.                                                                                                                                 </t>
  </si>
  <si>
    <t xml:space="preserve">2. Alterazione delle procedure di controllo, delle informazioni e delle documentazioni di supporto, al fine di orientare l'esito finale dei controlli in senso favorevole a particolari soggetti, in cambio di denaro o altre utilità. Se da tali condotte si avvantaggia anche l'Azienda, il rischio è rilevante anche ai fini della responsabilità ex D.Lgs. 231/01.                                                                                                                                 </t>
  </si>
  <si>
    <t>Generale/ specifica</t>
  </si>
  <si>
    <t>Prassi operative non formalizzate</t>
  </si>
  <si>
    <t>Attività direzionali</t>
  </si>
  <si>
    <t>Servizi amministrativi generali</t>
  </si>
  <si>
    <t>Segreteria</t>
  </si>
  <si>
    <t>Contabilità</t>
  </si>
  <si>
    <t>Personale</t>
  </si>
  <si>
    <t>Gestioni associate</t>
  </si>
  <si>
    <t>Gestione inserimenti CAM</t>
  </si>
  <si>
    <t>Servizio affidi</t>
  </si>
  <si>
    <t>Servizi delegati</t>
  </si>
  <si>
    <t>Assistenza scolastica educativa (ASE)</t>
  </si>
  <si>
    <t>Assistenza domiciliare disabili (ADH)</t>
  </si>
  <si>
    <t>Assistenza domiciliare minori (ADM)</t>
  </si>
  <si>
    <t>Assistenza domiciliare anziani (SAD)</t>
  </si>
  <si>
    <t>Servizi e interventi del piano di zona</t>
  </si>
  <si>
    <t>Segreteria dell'Ufficio di piano</t>
  </si>
  <si>
    <t>Borse lavoro</t>
  </si>
  <si>
    <t>Tirocini e inserimenti lavorativi</t>
  </si>
  <si>
    <t>NIL</t>
  </si>
  <si>
    <t>Unità organizzativa</t>
  </si>
  <si>
    <t>Servizio Tutela minori</t>
  </si>
  <si>
    <t>Servizio Segretariato sociale</t>
  </si>
  <si>
    <t>Servizio accreditamento e autorizzativo (CPE)</t>
  </si>
  <si>
    <t>Altri interventi attuativi del piano di zona</t>
  </si>
  <si>
    <t>Gestione di bandi e finanziamenti del piano di zona</t>
  </si>
  <si>
    <t>Erogazione di contributi del piano di zona</t>
  </si>
  <si>
    <t>2. Nell'ambito delle attività di verifica di competenza dell'unità organizzativa, connesse all'avvio e al funzionamento di unità di offerta sociale, è possibile che i referenti di AZIENDA vengano meno ai doveri connessi con la propria funzione, ricevendo o accettando la promessa di denaro o altra utilità per agevolare l'apertura, o mantenere il funzionamento anche in assenza di requisiti previsti dalla normativa. Se da tali condotte ne scaturisce un vantaggio o arricchimento da parte dell'Azienda, il rischio assume rilevanza anche ai sensi della responsabilità amministrativa ex D.lgs. 231/01.</t>
  </si>
  <si>
    <t>5. Nell'ambito delle attività di verifica di competenza dell'unità organizzativa, connesse al procedimento di valutazione delle potenziali famiglie affidatarie e dell'abbinamento con i minori in carico, è possibile che i referenti di AZIENDA vengano meno ai doveri connessi con la propria funzione, ricevendo o accettando la promessa di denaro o altra utilità per favorire un esito del procedimento coerente con gli interessi dei soggetti privati coinvolti. Se da tali condotte ne scaturisce un vantaggio o arricchimento da parte dell'Azienda, il rischio assume rilevanza anche ai sensi della responsabilità amministrativa ex D.lgs. 231/01.</t>
  </si>
  <si>
    <t>6.Nell'ambito del procedimento di valutazione della situazione e di presa in carico dell'utente, è possibile che i referenti di AZIENDA vengano meno ai doveri connessi con la propria funzione, ricevendo o accettando la promessa di denaro o altra utilità per favorire un esito del procedimento coerente con gli interessi dei soggetti privati coinvolti. Se da tali condotte ne scaturisce un vantaggio o arricchimento da parte dell'Azienda, il rischio assume rilevanza anche ai sensi della responsabilità amministrativa ex D.lgs. 231/01.</t>
  </si>
  <si>
    <t xml:space="preserve">2. Nel corso di una richiesta di contributi, finanziamenti o altre erogazioni dello stesso tipo, comunque denominate, a un ente della PA per una determinata attività, si potrebbe verificare da parte di referenti di AZIENDA la presentazione di dichiarazioni o di documenti falsi o attestanti cose non vere, oppure omissione di informazioni dovute, al fine di garantirsi l'accesso a tali risorse.   Se da tali condotte si avvantaggia anche l'Azienda, il rischio è rilevante anche ai fini della responsabilità ex D.Lgs. 231/01.           </t>
  </si>
  <si>
    <t>3. Nel corso di una richiesta di contributi, finanziamenti, o altre erogazioni dello stesso tipo, comunque denominate, si potrebbe verificare da parte di collaboratori di AZIENDA la presentazione di dichiarazioni o di documenti falsi o attestanti cose non vere, oppure omissione di informazioni dovute.                                                                                                                                                    A fronte di una richiesta ed ottenimento di finanziamento per una determinata attività, si potrebbe verificare l’utilizzo del finanziamento stesso per un'altra attività. Potrebbe capitare che in riferimento ad un progetto che venga posto in atto a significativa distanza di tempo dal momento in cui lo si è presentato, e per cui si sono ricevute le risorse da parte di una PA, referenti di AZIENDA utilizzino i finanziamenti ricevuti in modo improprio.</t>
  </si>
  <si>
    <t>1. Possibilità di alterazione delle procedure di fatturazione ed incasso per favorire un soggetto destinatario dei servizi di AZIENDA, in cambio di denaro o altre utilità.</t>
  </si>
  <si>
    <t>Obbligatorietà per RISORSA SOCIALE</t>
  </si>
  <si>
    <t>Presenza della misura in RISORSA SOCIALE</t>
  </si>
  <si>
    <t>Valutazione della misura in RISORSA SOCIALE</t>
  </si>
  <si>
    <t>Gestione affidi di ambito (contributi alle famiglie affidatarie)</t>
  </si>
  <si>
    <t>A1</t>
  </si>
  <si>
    <t>Acquisizione e progressione del personale e incarichi di collaborazione</t>
  </si>
  <si>
    <t>Es. contributi economici, contributi famiglie affidatarie, voucher, borse lavoro, ecc.</t>
  </si>
  <si>
    <t>Procedure di entrata, procedure di spesa, recupero crediti</t>
  </si>
  <si>
    <t>Vigilanza su strutture e accreditamento</t>
  </si>
  <si>
    <t>C, D</t>
  </si>
  <si>
    <t>Ufficio amministrativo</t>
  </si>
  <si>
    <t>Ufficio di Piano</t>
  </si>
  <si>
    <t>Acquisto beni e servizi</t>
  </si>
  <si>
    <t>Ufficio Direzione, Ufficio Amministrativo</t>
  </si>
  <si>
    <t>Ufficio Amministrativo</t>
  </si>
  <si>
    <t>Es. Affidi, tutela minori, accesso ai servizi (SAD), accreditamento, NIL</t>
  </si>
  <si>
    <t>Progettazione sociale, Rendicontazione fondi PDZ</t>
  </si>
  <si>
    <t>Acquisto Beni e Servizi</t>
  </si>
  <si>
    <t>Direttore</t>
  </si>
  <si>
    <t>Programmazione territoriale</t>
  </si>
  <si>
    <t>Responsabile Ufficio di Piano</t>
  </si>
  <si>
    <t>Responsabile Tutela Minori</t>
  </si>
  <si>
    <t>Responsabile dell'Ufficio di Piano</t>
  </si>
  <si>
    <t xml:space="preserve">Responsabile NIL </t>
  </si>
  <si>
    <t>Responsabile NIL</t>
  </si>
  <si>
    <t>Servizio Sociale Ospedaliero</t>
  </si>
  <si>
    <t>Staff Servizio Sociale ospedaliero</t>
  </si>
  <si>
    <t>Tabella - Area di rischio E: Gestione delle entrate, delle spese e del patrimonio - Generale</t>
  </si>
  <si>
    <t>Tabella - Area di rischio F: Controlli, verifiche, ispezioni e sanzioni - Generale</t>
  </si>
  <si>
    <t>Segretariato sociale presso i comuni*</t>
  </si>
  <si>
    <t>Servizio sociale ospedaliero*</t>
  </si>
  <si>
    <t>- Regolamento di organizzazione  (da aggiornare)                                                              - Regolamento ricerca e selezione personale (da aggiornare)                                                            - Regolamento procedure di acquisto (da aggiornare)                                                                                                 - Regolamenti per specifici servizi</t>
  </si>
  <si>
    <t>- Procedura presenze e assenze;
 - Cartella sociale informatizzata;
 - Fatturazione Elettronica Attiva e Passiva;
 - Contabilità informatizzata interna;
 - Protocollo informatizzato;
 - Sistema gestionale informatizzato per il Servizio SAD.</t>
  </si>
  <si>
    <t>- Procedure di controllo e liquidazione delle fatture di acquisto;
 - Definizione nei capitolati e nelle convenzioni di procedure di controllo di conformità tra prestazioni ricevute e dati esposti in fattura.</t>
  </si>
  <si>
    <t>P.T.P.C.T. - Sezione amministrazione trasparente</t>
  </si>
  <si>
    <t>Tabella - Area di rischio A1: Acquisizione, gestione e rendicontazione di contributi, fondi e finanziamenti pubblici - Specifica</t>
  </si>
  <si>
    <t>Servizio 1</t>
  </si>
  <si>
    <t>Servizio 2</t>
  </si>
  <si>
    <t>Servizio 3</t>
  </si>
  <si>
    <t>Servizio 4</t>
  </si>
  <si>
    <t>Servizio 5</t>
  </si>
  <si>
    <t>Servizio 6</t>
  </si>
  <si>
    <t>1. Definizione dei requisiti di accesso alla gara e, in particolare, dei requisiti tecnico-economici al fine di favorire determinati concorrenti. Prescrizioni del bando e delle clausole contrattuali finalizzate ad agevolare determinati concorrenti.</t>
  </si>
  <si>
    <t>2. In occasione di una gara d’appalto per l’assegnazione di servizi o lavori, o per l’acquisizione di forniture, o in occasione di altre procedure di acquisto, il responsabile del procedimento o un componente della Commissione, potrebbe costringere o indurre un appaltatore o un fornitore a dare o promettere denaro o altre utilità, in cambio dell'aggiudicazione della gara. Se da tali condotte ne scaturisce un vantaggio o arricchimento da parte dell'Azienda, il rischio assume rilevanza anche ai sensi della responsabilità amministrativa ex D.lgs. 231/01.</t>
  </si>
  <si>
    <t>4. Alterazione, o omissione, dei controlli e delle verifiche al fine di favorire un aggiudicatario privo dei requisiti richiesti per l'affidamento del servizio. Possibilità che i contenuti delle verifiche siano alterati per estromettere l’aggiudicatario e favorire gli operatori economici che seguono nella graduatoria di aggiudicazione. Se da tali condotte ne scaturisce un vantaggio o arricchimento da parte dell'Azienda, il rischio assume rilevanza anche ai sensi del D.Lgs. 231/01.</t>
  </si>
  <si>
    <t>5. Mancata o insufficiente verifica dei beni e/o dei servizi ricevuti rispetto alle specifiche richieste nel contratto,  al fine di evitare l’applicazione di penali o la risoluzione del contratto. Abusivo ricorso a varianti rispetto all'offerta originaria, al fine di favorire il fornitore (ad esempio, per consentirgli di recuperare lo sconto effettuato in sede di gara o di conseguire extra guadagni o di dover partecipare ad una nuova gara).</t>
  </si>
  <si>
    <t>6. Definizione di fabbisogni non rispondenti a criteri di efficienza/efficacia/economicità, ma alla volontà di premiare interessi particolari. Mancata o insufficiente verifica quali quantitativa dei servizi ricevuti rispetto alle specifiche richieste nel contratto,  al fine favorire il pagamento di corrispettivi non dovuti o di evitare l’applicazione di penali o la risoluzione del contratto.</t>
  </si>
  <si>
    <t xml:space="preserve">9. Possibilità che i vari attori coinvolti nella procedura di allontanamento manipolino i criteri per l'individuazione delle strutture, o sfruttino le procedure d'urgenza previste in queste situazioni per favorire la selezione di particolari fornitori, in cambio di denaro o altre utilità. </t>
  </si>
  <si>
    <t>3. Referenti dell'Azienda potrebbero frazionare appositamente gli importi di determinati acquisti di servizi o forniture o di appalti di lavori, al fine di utilizzare procedure di acquisto meno regolamentate che favoriscano determinati soggetti, in violazione dei principi di imparzialità e buon andamento, a fronte dell'ottenimento di denaro o altri vantaggi ed utilità. Se da tali condotte ne scaturisce un vantaggio o arricchimento da parte dell'Azienda, il rischio assume rilevanza anche ai sensi della responsabilità amministrativa ex D.lgs. 231/01.</t>
  </si>
  <si>
    <t>- Sistema di valutazione della performance                                                 - Documento Valutazione Rischi (DVR)                                                 - Procedure di accreditamento formalizzate                                                                                                                                                            - Bandi e procedure formalizzate                      - Sistema di qualità N.I.L.</t>
  </si>
  <si>
    <t>Gestione affidi di ambito</t>
  </si>
  <si>
    <t>Erogazione di contributi del Piano di zona</t>
  </si>
  <si>
    <t xml:space="preserve">Servizio accreditamento e autorizzativo (CPE)
</t>
  </si>
  <si>
    <t>A, B, C, D, E</t>
  </si>
  <si>
    <t>Servizio Affidi</t>
  </si>
  <si>
    <t>Segretariato sociale presso i comuni</t>
  </si>
  <si>
    <t>Responsabile Servizio NIL</t>
  </si>
  <si>
    <t>Servizio NIL</t>
  </si>
  <si>
    <t>E.P. e A.S. Servizio NIL</t>
  </si>
  <si>
    <t>Staff Ufficio di piano</t>
  </si>
  <si>
    <t>Staff dell'Ufficio di Piano</t>
  </si>
  <si>
    <t>Staff Servizio Affidi</t>
  </si>
  <si>
    <t>E.P. e A.S. Servizio N.I.L.</t>
  </si>
  <si>
    <t>A.S.  Servizio Segretariato sociale</t>
  </si>
  <si>
    <t>Staff Ufficio amministrativo</t>
  </si>
  <si>
    <t>Staff Ufficio di Piano</t>
  </si>
  <si>
    <t>A.S. Tutela Minori</t>
  </si>
  <si>
    <t>Gestione di bandi e finanziamenti del Piano di zona</t>
  </si>
  <si>
    <t>Ufficio di piano - Area Progettazione e Comunicazione sociale</t>
  </si>
  <si>
    <t>Responsabile Area Progettazione e comunicazione sociale - Responsabile Ufficio di Piano</t>
  </si>
  <si>
    <t>Ufficio di Piano - Area progettazione e comunicazione sociale</t>
  </si>
  <si>
    <t>Responsabile Ufficio di piano - Responsabile Area Progettazione e comunicazione sociale</t>
  </si>
  <si>
    <t>Ufficio di piano - Area Progettazione e comunicazione sociale</t>
  </si>
  <si>
    <t>Borse lavoro NIL</t>
  </si>
  <si>
    <t>C, F</t>
  </si>
  <si>
    <t>*Processi la cui titolarità rimane in capo a soggetti terzi, e per i quali Risorsa sociale, non potendone governare il rischio e non può essere ritenuta assoggettabile a responsabilità specifiche in merito. Il personale dell’Azienda, in ogni caso, è tenuto ad operare assicurando anche il rispetto delle disposizioni del Codice etico e di comportamento aziendale.</t>
  </si>
  <si>
    <t>Rispetto requisiti minimi Det. ANAC 1134/17</t>
  </si>
  <si>
    <t>Procedura definita nel PTCPT</t>
  </si>
  <si>
    <t>Misura resa obbligatoria dalla Det. ANAC n. 1134/17</t>
  </si>
  <si>
    <t>Non utilizzata</t>
  </si>
  <si>
    <t>A.1 - A.2</t>
  </si>
  <si>
    <t>1. Possibilità di violazione delle procedure e dei criteri per la presa in carico, l'eventuale inserimento in lista d'attesa o l'erogazione di contributi ed altri strumenti di sostegno, per favorire i soggetti privati interessati al procedimento, in cambio di denaro o altre utilità.</t>
  </si>
  <si>
    <t>2. Possibilità di erogazione indebita o eccessiva di contributi o altri strumenti di sostegno, a favore di determinate famiglie affidatarie, in cambio di denaro o altra utilità.</t>
  </si>
  <si>
    <t>3. Nell'ambito della gestione delle risorse relative ad un progetto del Piano di zona, referenti di AZIENDA potrebbero venir meno ai doveri connessi alla propria funzione, ricevendo o acccettando la promessa di denaro o altra utilità, per favorire indebitamente determinati beneficiari. Se da tali condotte ne scaturisce un vantaggio o arricchimento da parte dell'Azienda, il rischio assume rilevanza anche ai sensi della responsabilità amministrativa ex D.lgs. 231/01.</t>
  </si>
  <si>
    <t>2. Possibilità di erogazione indebita o eccessiva di contributi o altri strumenti di sostegno, a favore di determinati utenti, in cambio di denaro o altra utilità.</t>
  </si>
  <si>
    <t>A.2 (Sistema qualità NIL)</t>
  </si>
  <si>
    <t>B.3 - B.4 - B.6 - B.12</t>
  </si>
  <si>
    <t xml:space="preserve">A.3 (Contabilità informatizzata - Fatturazione elettronica) - A.4 (Procedura controllo liquidazione fatture acquisto - Procedure controllo prestazioni - fattura nei capitolati) </t>
  </si>
  <si>
    <t>A.2 (Bandi  e procedure formalizzate)</t>
  </si>
  <si>
    <t>B.3 - B.4 - B.6 - B12</t>
  </si>
  <si>
    <t>Servizio Sociale Ospedaliero*</t>
  </si>
  <si>
    <t>Staff Ufficio amministrativo - A.S.</t>
  </si>
  <si>
    <t>Staff Ufficio Amministrativo e Staff Ufficio di Piano</t>
  </si>
  <si>
    <t>Staff Ufficio Amministrativo, Presidente del Consiglio di amministrazione, Consiglio di amministrazione, Assemblea consortile</t>
  </si>
  <si>
    <t>A.2 (Procedura presenze - assenze informatizzata - Sistema valutazione performance)</t>
  </si>
  <si>
    <t xml:space="preserve">A.1 - A.4 </t>
  </si>
  <si>
    <t>A.3 (Cartella sociale informatizzata) - A.2 (Sistema gestione qualità)</t>
  </si>
  <si>
    <t>7. Nell'ambito delle attività di verifica di competenza dell'unità organizzativa, connesse al procedimento di valutazione della situazione e di presa in carico dell'Utente, è possibile che i referenti di AZIENDA vengano meno ai doveri connessi con la propria funzione, ricevendo o accettando la promessa di denaro o altra utilità per favorire un esito del procedimento coerente con gli interessi dei soggetti privati coinvolti. Se da tali condotte ne scaturisce un vantaggio o arricchimento da parte dell'Azienda, il rischio assume rilevanza anche ai sensi della responsabilità amministrativa ex D.lgs. 231/01.</t>
  </si>
  <si>
    <t>8. Nell'ambito delle attività di verifica di competenza dell'unità organizzativa, connesse al procedimento di valutazione della situazione e di presa in carico dell'utente, è possibile che i referenti di AZIENDA vengano meno ai doveri connessi con la propria funzione, ricevendo o accettando la promessa di denaro o altra utilità per favorire un esito del procedimento coerente con gli interessi dei soggetti privati coinvolti. Se da tali condotte ne scaturisce un vantaggio o arricchimento da parte dell'Azienda, il rischio assume rilevanza anche ai sensi della responsabilità amministrativa ex D.lgs. 231/01.</t>
  </si>
  <si>
    <t>Staff Ufficio di piano - Staff Ufficio amministrativo</t>
  </si>
  <si>
    <t>B.4 - B.5 - B.6 - B.7 - B.10</t>
  </si>
  <si>
    <t>Ricoveri temporanei di sollievo per non autosufficienti</t>
  </si>
  <si>
    <t>Gestione inserimenti in Centri diurni minori</t>
  </si>
  <si>
    <t>Sportello adolescenti "Spazio parole giovani"</t>
  </si>
  <si>
    <t>Rilevanza parte speciale C del Modello 231</t>
  </si>
  <si>
    <t>Servizio Atelier disabili</t>
  </si>
  <si>
    <t>Servizio sociale professionale presso i comuni*</t>
  </si>
  <si>
    <t>Reddito di cittadinanza</t>
  </si>
  <si>
    <t>- Sistema di valutazione della performance
 - Documento Valutazione Rischi (DVR)   (Da aggiornare)
 - Procedure di accreditamento formalizzate
 - Bandi e procedure formalizzate
- Sistema di qualità N.I.L.</t>
  </si>
  <si>
    <t>Codice misura</t>
  </si>
  <si>
    <t>Categoria fattori abilitanti</t>
  </si>
  <si>
    <t>Cod. Fattore</t>
  </si>
  <si>
    <t>Fattore abilitante</t>
  </si>
  <si>
    <t>- Sistema di valutazione della performance
 - Documento Valutazione Rischi (DVR) 
 - Procedure di accreditamento formalizzate
 - Bandi e procedure formalizzate
- Sistema di qualità N.I.L.</t>
  </si>
  <si>
    <t>M.1</t>
  </si>
  <si>
    <t>M.2</t>
  </si>
  <si>
    <t>M.3</t>
  </si>
  <si>
    <t>M.4</t>
  </si>
  <si>
    <t>M.5</t>
  </si>
  <si>
    <t>M.6</t>
  </si>
  <si>
    <t>M.7</t>
  </si>
  <si>
    <t>M.8</t>
  </si>
  <si>
    <t>M.9</t>
  </si>
  <si>
    <t>M.10</t>
  </si>
  <si>
    <t>M.11</t>
  </si>
  <si>
    <t>M.12</t>
  </si>
  <si>
    <t>M.13</t>
  </si>
  <si>
    <t>Mancanza/mancato aggiornamento/non effettività dei regolamenti interni</t>
  </si>
  <si>
    <t>Mancanza di processi (o procedure) formalizzati/e</t>
  </si>
  <si>
    <t>Mancanza di informatizzazione e tracciabilità dei processi</t>
  </si>
  <si>
    <t>Mancanza di prassi operative consolidate non formalizzate</t>
  </si>
  <si>
    <t>Carenza di soluzioni organizzative e informatizzazione</t>
  </si>
  <si>
    <t>Mancanza/mancato aggiornamento/non effettività del P.T.P.C.T.</t>
  </si>
  <si>
    <t>Mancanza/mancato aggiornamento/non effettività del Codice di comportamento</t>
  </si>
  <si>
    <t>Mancanza della Sezione Amministrazione trasparente/ gravi carenze riscontrate nel suo aggiornamento</t>
  </si>
  <si>
    <t>Carenza nella definizione degli strumenti essenziali del sistema di prevenzione della corruzione</t>
  </si>
  <si>
    <t>M.14</t>
  </si>
  <si>
    <t>M.15</t>
  </si>
  <si>
    <t>B.2</t>
  </si>
  <si>
    <t>Presenza di situazioni di conflitto di interessi non regolamentate</t>
  </si>
  <si>
    <t>Presenza di situazioni di inconferibilità/incompatibilità di incarichi</t>
  </si>
  <si>
    <t>Mancanza di procedure di prevenzione del fenomeno della corruzione nella formazione di commissioni e nelle assegnazioni agli uffici</t>
  </si>
  <si>
    <t>Mancanza di procedure per l'assegnazione di incarichi extraistituzionali</t>
  </si>
  <si>
    <t>B.1</t>
  </si>
  <si>
    <t>Mancanza di divieti post-employment (pantouflage)</t>
  </si>
  <si>
    <t>Carenza di imparzialità soggettiva dei funzionari pubblici</t>
  </si>
  <si>
    <t>C.1</t>
  </si>
  <si>
    <t>Mancanza di tutela della segnalazione di fenomeni corruttivi</t>
  </si>
  <si>
    <t>Rotazione del personale addetto alle aree a rischio di corruzione/ Segregazione delle funzioni</t>
  </si>
  <si>
    <t>Carenza di formazione</t>
  </si>
  <si>
    <t>D.1</t>
  </si>
  <si>
    <t>E.1</t>
  </si>
  <si>
    <t>E.2</t>
  </si>
  <si>
    <t>Carenza di regolazione dei rapporti con i portatori di interessi esterni</t>
  </si>
  <si>
    <t>E.3</t>
  </si>
  <si>
    <t>Mancata regolamentazione dei rapporti con i fornitori attuali e potenziali</t>
  </si>
  <si>
    <t>Mancata regolamentazione dei rapporti con la società civile</t>
  </si>
  <si>
    <t>Mancata regolamentazione dei rapporti con organismi partecipati</t>
  </si>
  <si>
    <t>F.1</t>
  </si>
  <si>
    <t>F.2</t>
  </si>
  <si>
    <t>F.3</t>
  </si>
  <si>
    <t>F.4</t>
  </si>
  <si>
    <t>Mantenimento di un soggetto in posizioni di potere e responsabilità per un periodo prolungato. Concentrazione di poteri in un unico soggetto</t>
  </si>
  <si>
    <t>Carenze nella formazione generale/specifica. Competenze specialistiche deboli o assenti. Carente diffusione di cultura della legalità.</t>
  </si>
  <si>
    <t>Misure di prevenzione in essere</t>
  </si>
  <si>
    <t>Fattori abilitanti</t>
  </si>
  <si>
    <t>Fattore abilitante 1</t>
  </si>
  <si>
    <t>Fattore abilitante 2</t>
  </si>
  <si>
    <t>Fattore abilitante 3</t>
  </si>
  <si>
    <t>Misure da aggiornare</t>
  </si>
  <si>
    <t>Misure da introdurre</t>
  </si>
  <si>
    <t>Livello di copertura del rischio (b)</t>
  </si>
  <si>
    <t>Impatto (c)</t>
  </si>
  <si>
    <t>Rischio residuo                           (d=(a*(1-b))*c)</t>
  </si>
  <si>
    <t>Indice di probabilità (a)</t>
  </si>
  <si>
    <t xml:space="preserve">Indice di impatto (c) </t>
  </si>
  <si>
    <t>Indice di impatto</t>
  </si>
  <si>
    <t>Precedenti</t>
  </si>
  <si>
    <t>Eventi sentinella</t>
  </si>
  <si>
    <t>Rilevanza degli interessi esterni</t>
  </si>
  <si>
    <t>Qualità organizzativa e discrezionalità dei processi</t>
  </si>
  <si>
    <t>Pluralità di soggetti</t>
  </si>
  <si>
    <t>Matrice probabilità (copertura) -  impatto</t>
  </si>
  <si>
    <t>Evidenzia la probabilità che un evento rischioso possa verificarsi in relazione a: esperienza pregressa,caratteristiche dei processi, rilevanza degli interessi esterni, qualità organizzativa del pesidio dei processi e complessità delle relazioni richieste per attuare il disegno corruttivo.</t>
  </si>
  <si>
    <t>Negli ultimi 5 anni si sono già verificati episodi, all'interno dell'organizzazione, che hanno condotto o avrebbero potuto condurre alla commissione di reati o di eventi corruttivi per un dato processo/rischio?</t>
  </si>
  <si>
    <t>Non si è verificato alcun episodio, oppure non se ne ha notizia</t>
  </si>
  <si>
    <t>Sono state effettuate segnalazioni (whistleblowing), fondate, che tuttavia non hanno evidenziato violazioni alle misure di prevenzione e contrasto esistenti e pertanto non sono stati rilevati fenomeni corruttivi</t>
  </si>
  <si>
    <t>Si sono verificate sporadiche violazioni alle misure di prevenzione e contrasto esistenti, accertate dagli organismi di controllo interno. Sono state avviate procedure giudiziarie nei confronti di dipendenti, collaboratori o rappresentanti dell'organizzazione, oppure nei confronti dell'organizzazione stessa. Le procedure si sono concluse in via definitiva con l'assoluzione, o comunque a favore dell'organizzazione e/o dei suoi dipendenti, collaboratori e/o rappresentanti.</t>
  </si>
  <si>
    <t>Sono state avviate procedure giudiziarie nei confronti di dipendenti, collaboratori o rappresentanti dell'organizzazione, oppure nei confronti dell'organizzazione stessa. Le procedure sono ancora in corso, ma non si è ancora arrivati al 1° grado di giudizio, oppure i gradi precedenti di giudizio si sono conclusi con l'assoluzione o comunque a favore dell'organizzazione e/o dei suoi dipendenti, collaboratori e/o rappresentanti.</t>
  </si>
  <si>
    <t xml:space="preserve">Si sono verificate più violazioni alle misure di prevenzione e contrasto esistenti, accertate dagli organismi di controllo interno. Sono state avviate procedure giudiziarie nei confronti di dipendenti, collaboratori o rappresentanti dell'organizzazione, oppure nei confronti dell'organizzazione stessa. Nel caso in cui le procedure siano ancora in corso, i gradi precedenti di giudizio si sono conclusi a sfavore. Nel caso in cui le procedure si siano concluse, dipendenti, collaboratori e/o rappresentanti dell'organizzazione, oppure l'organizzazione stessa sono già stati condannati, in via definitiva, per reati corruttivi                                                                                                                                                                                                                                                              </t>
  </si>
  <si>
    <t>Presenza, negli ultimi 5 anni, di "eventi sentinella" quali rilievi degli organismi di controllo interno, oppure segnalazioni o reclami che evidenziano episodi di mancato rispetto delle procedure, cattiva gestione, scarsa qualità del servizio correlato ad un dato processo/rischio</t>
  </si>
  <si>
    <t>Assenza di rilievi degli organismi di controllo. Assenza di segnalazioni e reclami</t>
  </si>
  <si>
    <t>Presenza di rilievi di natura formale da parte degli organismi di controllo. Segnalazioni e reclami sulla scarsa qualità del servizio, fondate, ma risolte a favore dell'utente</t>
  </si>
  <si>
    <t>Presenza di rilievi di natura formale da parte degli organismi di controllo che hanno comportato l'integrazione dei provvedimenti adottati. Segnalazioni e reclami sulla scarsa qualità del servizio, sulla cattiva gestione che hanno condotto all'accertamento del mancato rispetto degli standard di servizio garantiti</t>
  </si>
  <si>
    <t>Presenza di rilievi di natura formale da parte degli organismi di controllo che hanno comportato l'integrazione dei provvedimenti adottati e la revisione delle procedure adottate. Segnalazioni e reclami frequenti sul mancato rispetto delle procedure che hanno condotto all'accertamento del mancato rispetto degli standard di servizio garantiti</t>
  </si>
  <si>
    <t>Presenza di rilievi di natura formale da parte degli organismi di controllo che hanno comportato l'annullamento in autotutela o la revoca dei provvedimenti adottati. Segnalazioni e reclami frequenti sul mancato rispetto delle procedure che hanno condotto all'accertamento del mancato rispetto degli standard di servizio garantiti</t>
  </si>
  <si>
    <t>Qual è il livello degli interessi esterni coinvolti nel processo?</t>
  </si>
  <si>
    <t>Il processo può dar luogo a benefici economici o di altra natura con impatto scarso o irrilevante per i destinatari o altri soggetti coinvolti, che ragionevolmente non dovrebbe motivare comportamenti corruttivi.</t>
  </si>
  <si>
    <t>Il processo può dar luogo a benefici economici o di altra natura con impatto significativo per i destinatari o altri soggetti coinvolti, che ragionevolmente potrebbe motivare l'adozione di comportamenti corruttivi.</t>
  </si>
  <si>
    <t>2-3</t>
  </si>
  <si>
    <t>Il processo può dar luogo a benefici economici o di altra natura con impatto elevato per i destinatari o altri soggetti coinvolti.</t>
  </si>
  <si>
    <t>4-5</t>
  </si>
  <si>
    <t>Qualità organizzativa e grado di discrezionalità dei processi</t>
  </si>
  <si>
    <t>Qual è il livello di strutturazione organizzativa del processo e il connesso grado di discrezionalità?</t>
  </si>
  <si>
    <t>Il processo è regolamentato. Il processo è digitalizzato e tracciabile. Sul processo intervengono più soggetti con responsabilità definite ed esplicitate. Il personale è adeguato per dimensioni, competenze ed esperienza. I controlli sul processo sono definiti ed effettivi. Viene lasciato un ridotto margine di discrezionalità agli operatori.</t>
  </si>
  <si>
    <t>Il processo è solo in parte regolamentato, oppure la regolamentazione non è aggiornata. Il processo è solo in parte digitalizzato e/o tracciabile. Sul processo intervengono più soggetti con responsabilità non sempre definite ed esplicitate. Il personale è leggermente sottodimensionato,  oppure denota lievi carenze nelle competenze e/o nell'esperienza nella gestione del processo. I controlli sul processo sono definiti ma non sempre sono effettuati. Viene lasciato un medio margine di discrezionalità agli operatori.</t>
  </si>
  <si>
    <t>Il processo non è regolamentato, oppure la regolamentazione è carente e non aggiornata. Il processo non è digitalizzato ed è difficilmente tracciabile. Le responsabilità delle diverse fasi del processo sono concentrate su un unico soggetto, oppure le responsabilità non sono definite in modo chiaro. Il personale è sottodimensionato, o è stato soggetto a frequente turnover negli ultimi 5 anni, o denota significative carenze nelle competenze e/o nell'esperienza nella gestione del processo. I controlli sul processo sono assenti o comunque denotano gravi carenze. Viene lasciato un elevato margine di discrezionalità agli operatori</t>
  </si>
  <si>
    <t xml:space="preserve">
Qual è il livello di pluralità e di complessità della rete di soggetti interni/esterni che devono intervenire per il compimento di attività che possono rientrare in fattispecie di carattere corruttivo?</t>
  </si>
  <si>
    <t>È necessario costruire una rete complessa di collaborazione di più soggetti appartenenti a enti, aziende ed organizzazioni diverse, oppure ad organismi di controllo interni o esterni all'azienda.</t>
  </si>
  <si>
    <t>È necessaria la collaborazione di più soggetti appartenenti a enti, aziende ed organizzazioni diverse.</t>
  </si>
  <si>
    <t>È necessaria la collaborazione di più soggetti appartenenti ad unità organizzative diverse dell'Azienda (dipendenti e/o collaboratori esterni).</t>
  </si>
  <si>
    <t>È necessaria la collaborazione di più soggetti nella medesima unità organizzativa aziendale (dipendenti e/o collaboratori esterni).</t>
  </si>
  <si>
    <t>È sufficiente l'azione di un singolo soggetto.</t>
  </si>
  <si>
    <t>Matrice copertura</t>
  </si>
  <si>
    <t>Evidenzia il livello di affidabilità e di efficacia delle procedure di misure di prevenzione e contrasto esistenti presso l'organizzazione, e conseguentemente la loro capacità di prevenire il compimento di atti corruttivi sul processo analizzato.</t>
  </si>
  <si>
    <t>Valori (%)</t>
  </si>
  <si>
    <t>Completezza</t>
  </si>
  <si>
    <t>Qual è il livello di completezza delle misure di prevenzione e contrasto della corruzione per un dato processo/rischio?</t>
  </si>
  <si>
    <t>Non tutte le misure di prevenzione generali sono presenti. Sono assenti misure di prevenzione e contrasto specifiche</t>
  </si>
  <si>
    <t>Non tutte le misure di prevenzione generali sono presenti. Sono presenti misure di prevenzione e contrasto specifiche idonee solo per alcuni rischi. E' necessario l'aggiornamento o l'adozione di ulteriori misure</t>
  </si>
  <si>
    <t>Non tutte le misure di prevenzione generali sono presenti. Sono presenti misure di prevenzione e contrasto specifiche idonee per tutti rischi previsti. E' necessario l'aggiornamento o l'adozione di ulteriori misure</t>
  </si>
  <si>
    <t>Tutte le misure di prevenzione generali sono presenti. Sono presenti misure di prevenzione e contrasto specifiche idonee per tutti i rischi previsti. Tuttavia si ritiene necessario l'aggiornamento oppure l'adozione di ulteriori misure</t>
  </si>
  <si>
    <t>Tutte le misure di prevenzione generali sono presenti. Sono presenti misure di prevenzione e contrasto specifiche per tutti i rischi previsti. Le misure sono aggiornate e, in base all'esperienza pregressa, non si ritiene necessaria l'adozione di ulteriori misure</t>
  </si>
  <si>
    <t>Efficacia e adeguatezza</t>
  </si>
  <si>
    <t>In base all'esperienza pregressa, qual è il livello di efficacia e adeguatezza delle misure esistenti nel prevenire e contrastare il verificarsi di fenomeni corruttivi per un dato processo/rischio?</t>
  </si>
  <si>
    <t>Sono assenti misure di prevenzione e contrasto specifiche</t>
  </si>
  <si>
    <t xml:space="preserve">Le misure di prevenzione e contrasto sono risultate poco efficaci e scarsamente adeguate. Sono state rilevate carenze significative </t>
  </si>
  <si>
    <t>Non vi sono state situazioni che hanno consentito di verificare l'efficacia e l'adeguatezza delle misure di prevenzione e contrasto esistenti</t>
  </si>
  <si>
    <t xml:space="preserve">Le misure di prevenzione e contrasto sono risultate abbastanza efficaci ed adeguate, con alcuni margini di miglioramento </t>
  </si>
  <si>
    <t xml:space="preserve">Le misure di prevenzione e contrasto sono risultate pienamente efficaci ed adeguate </t>
  </si>
  <si>
    <r>
      <t>Gli indici di impatto vanno stimati sulla base di dati oggettivi, ossia di quanto risulta all</t>
    </r>
    <r>
      <rPr>
        <sz val="11"/>
        <rFont val="Calibri"/>
        <family val="2"/>
        <scheme val="minor"/>
      </rPr>
      <t>’organizzazione.</t>
    </r>
  </si>
  <si>
    <t>A quale livello di responsabilità organizzativa può collocarsi il rischio di eventi corruttivi sul processo analizzato (livello apicale, livello intermedio o livello basso)? Ovvero, qual è il livello organizzativo più elevato che potrebbe essere coinvolto nel compimento di attività esposte al rischio corruttivo? Quali sono le possibili conseguenze sulla continuità dei processi aziendali?</t>
  </si>
  <si>
    <t>A livello di operatori dei singoli servizi, senza specifiche responsabilità. Impatto scarso o nullo sulla continuità del processo analizzato</t>
  </si>
  <si>
    <t>A livello di operatori dei singoli servizi, con specifiche responsabilità, oppure di professionisti e collaboratori esterni dell'organizzazione. Impatto rilevante sulla continuità del processo analizzato</t>
  </si>
  <si>
    <t>A livello di coordinatori di singole unità organizzative non apicali, oppure di coordinatori di strutture che forniscono servizi, oppure di referenti di soggetti esterni affidatari di servizi da parte dell'Azienda. Impatto rilevante sulla continuità del processo analizzato ed, eventualmente, di altri processi dell'U.O. interessata</t>
  </si>
  <si>
    <t>A livello di Responsabili di unità organizzative apicali dell'Azienda, oppure a livello di legali rappresentanti di soggetti affidatari di servizi da parte dell'Azienda. Impatto rilevante sulla continuità del processo analizzato ed, eventualmente, di altri processi aziendali, anche afferenti a più U.O.</t>
  </si>
  <si>
    <t>A livello del Direttore generale, o di componenti del Consiglio di Amministrazione, dell'Assemblea Consortile o degli organismi di controllo dell'organizzazione. Impatto rilevante sulla continuità del processo analizzato e di altri processi aziendali, anche afferenti a più U.O.</t>
  </si>
  <si>
    <t xml:space="preserve">Qual è il livello di incidenza del processo esposto al rischio di reati, rispetto al valore complessivo del bilancio? </t>
  </si>
  <si>
    <t>Basso</t>
  </si>
  <si>
    <t>Medio</t>
  </si>
  <si>
    <t>Alto</t>
  </si>
  <si>
    <t>Qual è l'entità dell'impatto sulla reputazione dell'ente generato da un evento corruttivo sul processo?</t>
  </si>
  <si>
    <t>Modesta: il verificarsi dell’evento corruttivo, comporta un effetto trascurabile sull'immagine dell'ente.</t>
  </si>
  <si>
    <t>Rilevante: il verificarsi dell’evento corruttivo, comporta un effetto rilevante sull'immagine dell'ente.</t>
  </si>
  <si>
    <t>Critica: il verificarsi dell'evento corruttivo, comporta un effetto molto negativo sull'immagine dell'ente, mirando alla radice le relazioni con i suoi stakeholder.</t>
  </si>
  <si>
    <t>Minimo</t>
  </si>
  <si>
    <t>Modesto</t>
  </si>
  <si>
    <t>Elevato</t>
  </si>
  <si>
    <t>Critico</t>
  </si>
  <si>
    <t>Livello copertura</t>
  </si>
  <si>
    <t xml:space="preserve">A.1 -  M.2 - M.3 - M.5 </t>
  </si>
  <si>
    <t>A.1 - M.3 - M.4 - M.5</t>
  </si>
  <si>
    <t>M.2 - M.3 - M.5 - M.11</t>
  </si>
  <si>
    <t xml:space="preserve">M.3 - M.4 - M.5 </t>
  </si>
  <si>
    <t>A.1 - M.10</t>
  </si>
  <si>
    <t xml:space="preserve">M.3- M.4 - M.5 </t>
  </si>
  <si>
    <t>M.2 - M.3 - M.5 - M.6 - M.11</t>
  </si>
  <si>
    <t>M.2 - M.3 - M.4 Segregazione funzioni - M.5 - M.11</t>
  </si>
  <si>
    <t>M.3 - M.5</t>
  </si>
  <si>
    <t>M.2 - M.3 -M.5 - M.11</t>
  </si>
  <si>
    <t>M.3- M.5</t>
  </si>
  <si>
    <t>M.3 - M.5 - M.6 - M.11</t>
  </si>
  <si>
    <t>Aree di rischio rilevanti e mappate nel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</si>
</sst>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2"/>
      <color theme="0"/>
      <name val="Calibri"/>
      <family val="2"/>
      <scheme val="minor"/>
    </font>
    <font>
      <b/>
      <sz val="16"/>
      <color theme="1"/>
      <name val="Calibri"/>
      <family val="2"/>
      <scheme val="minor"/>
    </font>
    <font>
      <b/>
      <sz val="18"/>
      <color theme="1"/>
      <name val="Calibri"/>
      <family val="2"/>
      <scheme val="minor"/>
    </font>
    <font>
      <i/>
      <sz val="11"/>
      <color theme="1"/>
      <name val="Calibri"/>
      <family val="2"/>
      <scheme val="minor"/>
    </font>
    <font>
      <i/>
      <sz val="10"/>
      <color theme="1"/>
      <name val="Calibri"/>
      <family val="2"/>
      <scheme val="minor"/>
    </font>
    <font>
      <b/>
      <i/>
      <sz val="11"/>
      <color theme="1"/>
      <name val="Calibri"/>
      <family val="2"/>
      <scheme val="minor"/>
    </font>
    <font>
      <b/>
      <sz val="11"/>
      <name val="Calibri"/>
      <family val="2"/>
      <scheme val="minor"/>
    </font>
    <font>
      <sz val="11"/>
      <name val="Calibri"/>
      <family val="2"/>
      <scheme val="minor"/>
    </font>
    <font>
      <b/>
      <i/>
      <sz val="11"/>
      <name val="Calibri"/>
      <family val="2"/>
      <scheme val="minor"/>
    </font>
    <font>
      <b/>
      <sz val="11"/>
      <color theme="0"/>
      <name val="Calibri"/>
      <family val="2"/>
      <scheme val="minor"/>
    </font>
    <font>
      <b/>
      <sz val="14"/>
      <color theme="0"/>
      <name val="Source Sans Pro"/>
      <family val="2"/>
    </font>
    <font>
      <b/>
      <sz val="14"/>
      <name val="Source Sans Pro"/>
      <family val="2"/>
    </font>
    <font>
      <sz val="14"/>
      <name val="Source Sans Pro"/>
      <family val="2"/>
    </font>
    <font>
      <b/>
      <sz val="14"/>
      <color theme="0"/>
      <name val="Calibri"/>
      <family val="2"/>
      <scheme val="minor"/>
    </font>
    <font>
      <sz val="14"/>
      <color theme="1"/>
      <name val="Calibri"/>
      <family val="2"/>
      <scheme val="minor"/>
    </font>
    <font>
      <b/>
      <sz val="16"/>
      <color theme="0"/>
      <name val="Calibri"/>
      <family val="2"/>
      <scheme val="minor"/>
    </font>
    <font>
      <sz val="14"/>
      <color theme="1"/>
      <name val="Calibri"/>
      <family val="2"/>
    </font>
    <font>
      <sz val="14"/>
      <color rgb="FF256291"/>
      <name val="Source Sans Pro Black"/>
      <family val="2"/>
    </font>
    <font>
      <sz val="12"/>
      <color theme="1"/>
      <name val="Calibri"/>
      <family val="2"/>
      <scheme val="minor"/>
    </font>
    <font>
      <sz val="11"/>
      <color theme="1"/>
      <name val="Calibri"/>
      <family val="2"/>
      <scheme val="minor"/>
    </font>
    <font>
      <sz val="8"/>
      <name val="Calibri"/>
      <family val="2"/>
      <scheme val="minor"/>
    </font>
    <font>
      <i/>
      <sz val="11"/>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4"/>
        <bgColor theme="4"/>
      </patternFill>
    </fill>
    <fill>
      <patternFill patternType="solid">
        <fgColor theme="0" tint="-0.49998474074526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medium">
        <color theme="4"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right/>
      <top style="thin">
        <color indexed="64"/>
      </top>
      <bottom/>
      <diagonal/>
    </border>
    <border>
      <left style="thin">
        <color theme="1" tint="0.499984740745262"/>
      </left>
      <right style="thin">
        <color theme="1" tint="0.499984740745262"/>
      </right>
      <top/>
      <bottom/>
      <diagonal/>
    </border>
    <border>
      <left/>
      <right style="thin">
        <color indexed="64"/>
      </right>
      <top/>
      <bottom/>
      <diagonal/>
    </border>
  </borders>
  <cellStyleXfs count="2">
    <xf numFmtId="0" fontId="0" fillId="0" borderId="0"/>
    <xf numFmtId="9" fontId="23" fillId="0" borderId="0" applyFont="0" applyFill="0" applyBorder="0" applyAlignment="0" applyProtection="0"/>
  </cellStyleXfs>
  <cellXfs count="292">
    <xf numFmtId="0" fontId="0" fillId="0" borderId="0" xfId="0"/>
    <xf numFmtId="0" fontId="0" fillId="0" borderId="0" xfId="0" applyAlignment="1">
      <alignment wrapText="1"/>
    </xf>
    <xf numFmtId="0" fontId="0" fillId="0" borderId="1" xfId="0" applyBorder="1" applyAlignment="1">
      <alignment horizont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0" fillId="3" borderId="1" xfId="0" applyFill="1" applyBorder="1" applyAlignment="1">
      <alignment horizontal="center" wrapText="1"/>
    </xf>
    <xf numFmtId="0" fontId="0" fillId="4" borderId="1" xfId="0" applyFill="1" applyBorder="1" applyAlignment="1">
      <alignment horizontal="center" wrapText="1"/>
    </xf>
    <xf numFmtId="0" fontId="0" fillId="5" borderId="1" xfId="0" applyFill="1" applyBorder="1" applyAlignment="1">
      <alignment horizontal="center" wrapText="1"/>
    </xf>
    <xf numFmtId="0" fontId="0" fillId="6" borderId="1" xfId="0"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wrapText="1"/>
    </xf>
    <xf numFmtId="0" fontId="4" fillId="0" borderId="0" xfId="0" applyFont="1" applyAlignment="1">
      <alignment wrapText="1"/>
    </xf>
    <xf numFmtId="0" fontId="1" fillId="8" borderId="1" xfId="0" applyFont="1" applyFill="1" applyBorder="1" applyAlignment="1">
      <alignment horizont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1" fillId="8" borderId="1" xfId="0" applyFont="1" applyFill="1" applyBorder="1" applyAlignment="1">
      <alignment wrapText="1"/>
    </xf>
    <xf numFmtId="0" fontId="1" fillId="8"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8" borderId="1" xfId="0" applyFont="1" applyFill="1" applyBorder="1" applyAlignment="1">
      <alignment horizontal="center" wrapText="1"/>
    </xf>
    <xf numFmtId="2" fontId="3" fillId="8" borderId="1" xfId="0" applyNumberFormat="1" applyFont="1" applyFill="1" applyBorder="1" applyAlignment="1">
      <alignment horizontal="center" wrapText="1"/>
    </xf>
    <xf numFmtId="0" fontId="0" fillId="9" borderId="1" xfId="0" applyFill="1" applyBorder="1" applyAlignment="1">
      <alignment horizontal="center" wrapText="1"/>
    </xf>
    <xf numFmtId="0" fontId="9" fillId="0" borderId="1" xfId="0" applyFont="1" applyBorder="1" applyAlignment="1">
      <alignment horizontal="center" wrapText="1"/>
    </xf>
    <xf numFmtId="0" fontId="9" fillId="9" borderId="1" xfId="0" applyFont="1" applyFill="1" applyBorder="1" applyAlignment="1">
      <alignment horizontal="center" wrapText="1"/>
    </xf>
    <xf numFmtId="0" fontId="9" fillId="4" borderId="1" xfId="0" applyFont="1" applyFill="1" applyBorder="1" applyAlignment="1">
      <alignment horizontal="center" wrapText="1"/>
    </xf>
    <xf numFmtId="0" fontId="9" fillId="5" borderId="1" xfId="0" applyFont="1" applyFill="1" applyBorder="1" applyAlignment="1">
      <alignment horizontal="center" wrapText="1"/>
    </xf>
    <xf numFmtId="0" fontId="9" fillId="6" borderId="1" xfId="0" applyFont="1" applyFill="1" applyBorder="1" applyAlignment="1">
      <alignment horizontal="center" wrapText="1"/>
    </xf>
    <xf numFmtId="0" fontId="0" fillId="0" borderId="0" xfId="0" applyBorder="1" applyAlignment="1">
      <alignment wrapText="1"/>
    </xf>
    <xf numFmtId="0" fontId="4" fillId="0" borderId="0" xfId="0" applyFont="1" applyBorder="1" applyAlignment="1">
      <alignment wrapText="1"/>
    </xf>
    <xf numFmtId="0" fontId="0" fillId="0" borderId="0" xfId="0" applyBorder="1" applyAlignment="1">
      <alignment vertical="center" wrapText="1"/>
    </xf>
    <xf numFmtId="0" fontId="0" fillId="0" borderId="8" xfId="0"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 fillId="0" borderId="0" xfId="0" applyFont="1" applyAlignment="1">
      <alignment vertical="center" wrapText="1"/>
    </xf>
    <xf numFmtId="0" fontId="1" fillId="2" borderId="4" xfId="0" applyFont="1" applyFill="1" applyBorder="1" applyAlignment="1">
      <alignment horizontal="center" vertical="center" wrapText="1"/>
    </xf>
    <xf numFmtId="0" fontId="11" fillId="0" borderId="4" xfId="0" applyFont="1" applyBorder="1" applyAlignment="1">
      <alignment vertical="center" wrapText="1"/>
    </xf>
    <xf numFmtId="0" fontId="15" fillId="0" borderId="9" xfId="0" applyFont="1" applyBorder="1" applyAlignment="1">
      <alignment horizontal="center" vertical="center" wrapText="1"/>
    </xf>
    <xf numFmtId="0" fontId="16" fillId="0" borderId="9" xfId="0" applyFont="1" applyBorder="1" applyAlignment="1">
      <alignment vertical="center" wrapText="1"/>
    </xf>
    <xf numFmtId="0" fontId="16" fillId="0" borderId="9" xfId="0" applyFont="1" applyBorder="1" applyAlignment="1">
      <alignment horizontal="center" vertical="center" wrapText="1"/>
    </xf>
    <xf numFmtId="0" fontId="16" fillId="8"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8" fillId="0" borderId="1" xfId="0" applyFont="1" applyBorder="1" applyAlignment="1">
      <alignment vertical="center" wrapText="1"/>
    </xf>
    <xf numFmtId="2" fontId="18" fillId="0" borderId="1" xfId="0" applyNumberFormat="1" applyFont="1" applyBorder="1" applyAlignment="1">
      <alignment horizontal="center" vertical="center" wrapText="1"/>
    </xf>
    <xf numFmtId="0" fontId="20" fillId="0" borderId="1" xfId="0" applyFont="1" applyFill="1" applyBorder="1" applyAlignment="1">
      <alignment horizontal="left" vertical="top"/>
    </xf>
    <xf numFmtId="0" fontId="18" fillId="0" borderId="3" xfId="0" applyFont="1" applyBorder="1" applyAlignment="1">
      <alignment vertical="center" wrapText="1"/>
    </xf>
    <xf numFmtId="0" fontId="18" fillId="0" borderId="4" xfId="0" applyFont="1" applyBorder="1" applyAlignment="1">
      <alignment vertical="center" wrapText="1"/>
    </xf>
    <xf numFmtId="0" fontId="18" fillId="0" borderId="0" xfId="0" applyFont="1" applyAlignment="1">
      <alignment wrapText="1"/>
    </xf>
    <xf numFmtId="0" fontId="17" fillId="0" borderId="0" xfId="0" applyFont="1" applyAlignment="1">
      <alignment wrapText="1"/>
    </xf>
    <xf numFmtId="0" fontId="18" fillId="0" borderId="0" xfId="0" applyFont="1" applyAlignment="1">
      <alignment vertical="center" wrapText="1"/>
    </xf>
    <xf numFmtId="0" fontId="21" fillId="0" borderId="0" xfId="0" applyFont="1" applyAlignment="1">
      <alignment horizontal="center" vertical="center"/>
    </xf>
    <xf numFmtId="0" fontId="18" fillId="0" borderId="1" xfId="0" applyFont="1" applyBorder="1" applyAlignment="1">
      <alignment horizontal="center" vertical="center" wrapText="1"/>
    </xf>
    <xf numFmtId="0" fontId="3" fillId="0" borderId="0" xfId="0" applyFont="1" applyAlignment="1">
      <alignment horizontal="left" vertical="center" wrapText="1"/>
    </xf>
    <xf numFmtId="0" fontId="0" fillId="0" borderId="1" xfId="0"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1"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15" fillId="2" borderId="9" xfId="0" applyFont="1" applyFill="1" applyBorder="1" applyAlignment="1">
      <alignment horizontal="center" vertical="center" wrapText="1"/>
    </xf>
    <xf numFmtId="0" fontId="16" fillId="13" borderId="9" xfId="0" applyFont="1" applyFill="1" applyBorder="1" applyAlignment="1">
      <alignment horizontal="center" vertical="center" wrapText="1"/>
    </xf>
    <xf numFmtId="0" fontId="0" fillId="2" borderId="1" xfId="0" applyFill="1" applyBorder="1" applyAlignment="1">
      <alignment vertical="center" wrapText="1"/>
    </xf>
    <xf numFmtId="0" fontId="0" fillId="0" borderId="0" xfId="0" pivotButton="1"/>
    <xf numFmtId="0" fontId="18" fillId="0" borderId="11" xfId="0" applyFont="1" applyBorder="1" applyAlignment="1">
      <alignment wrapText="1"/>
    </xf>
    <xf numFmtId="0" fontId="2" fillId="0" borderId="11" xfId="0" applyFont="1" applyBorder="1" applyAlignment="1">
      <alignment horizontal="center" wrapText="1"/>
    </xf>
    <xf numFmtId="0" fontId="17" fillId="12" borderId="10" xfId="0" applyFont="1" applyFill="1" applyBorder="1" applyAlignment="1">
      <alignment horizontal="center" vertical="center" wrapText="1"/>
    </xf>
    <xf numFmtId="0" fontId="3" fillId="0" borderId="0" xfId="0" applyFont="1" applyAlignment="1">
      <alignment vertical="center" wrapText="1"/>
    </xf>
    <xf numFmtId="0" fontId="18" fillId="0" borderId="7" xfId="0" applyFont="1" applyBorder="1" applyAlignment="1">
      <alignment vertical="center" wrapText="1"/>
    </xf>
    <xf numFmtId="0" fontId="18" fillId="0" borderId="5" xfId="0" applyFont="1" applyBorder="1" applyAlignment="1">
      <alignment vertical="top" wrapText="1"/>
    </xf>
    <xf numFmtId="0" fontId="14" fillId="11" borderId="9" xfId="0" applyFont="1" applyFill="1" applyBorder="1" applyAlignment="1">
      <alignment horizontal="center" vertical="center" wrapText="1"/>
    </xf>
    <xf numFmtId="0" fontId="18"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0" xfId="0" applyBorder="1" applyAlignment="1">
      <alignment horizontal="center" vertical="center" wrapText="1"/>
    </xf>
    <xf numFmtId="0" fontId="2" fillId="8" borderId="11" xfId="0" applyFont="1" applyFill="1" applyBorder="1" applyAlignment="1">
      <alignment vertical="center" wrapText="1"/>
    </xf>
    <xf numFmtId="0" fontId="2" fillId="8" borderId="11" xfId="0" applyFont="1" applyFill="1" applyBorder="1" applyAlignment="1">
      <alignment horizontal="center" wrapText="1"/>
    </xf>
    <xf numFmtId="0" fontId="2" fillId="8" borderId="11" xfId="0" applyFont="1" applyFill="1" applyBorder="1" applyAlignment="1">
      <alignment horizontal="center" vertical="center" wrapText="1"/>
    </xf>
    <xf numFmtId="0" fontId="18" fillId="0" borderId="1" xfId="0" applyFont="1" applyBorder="1" applyAlignment="1">
      <alignment horizontal="left" vertical="center" wrapText="1"/>
    </xf>
    <xf numFmtId="0" fontId="3" fillId="0" borderId="0" xfId="0" applyFont="1" applyAlignment="1">
      <alignment horizontal="left" vertical="center" wrapText="1"/>
    </xf>
    <xf numFmtId="0" fontId="18" fillId="0" borderId="1" xfId="0" applyFont="1" applyBorder="1" applyAlignment="1">
      <alignment vertical="top" wrapText="1"/>
    </xf>
    <xf numFmtId="0" fontId="18"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0" fillId="0" borderId="5" xfId="0" applyBorder="1" applyAlignment="1">
      <alignment vertical="center" wrapText="1"/>
    </xf>
    <xf numFmtId="0" fontId="22" fillId="0" borderId="1" xfId="0" applyFont="1" applyBorder="1" applyAlignment="1">
      <alignment vertical="center" wrapText="1"/>
    </xf>
    <xf numFmtId="0" fontId="1"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2" fontId="3" fillId="0" borderId="8" xfId="0" applyNumberFormat="1" applyFont="1" applyFill="1" applyBorder="1" applyAlignment="1">
      <alignment horizontal="center" wrapText="1"/>
    </xf>
    <xf numFmtId="0" fontId="22" fillId="0" borderId="1" xfId="0" applyFont="1" applyBorder="1" applyAlignment="1">
      <alignment horizontal="center" vertical="center" wrapText="1"/>
    </xf>
    <xf numFmtId="0" fontId="16" fillId="0" borderId="9" xfId="0" applyFont="1" applyFill="1" applyBorder="1" applyAlignment="1">
      <alignment horizontal="center" vertical="center" wrapText="1"/>
    </xf>
    <xf numFmtId="0" fontId="22" fillId="0" borderId="5" xfId="0" applyFont="1" applyBorder="1" applyAlignment="1">
      <alignment horizontal="left" vertical="center" wrapText="1"/>
    </xf>
    <xf numFmtId="0" fontId="2" fillId="0" borderId="5" xfId="0" applyFont="1" applyBorder="1" applyAlignment="1">
      <alignment horizontal="left" vertical="center" wrapText="1"/>
    </xf>
    <xf numFmtId="0" fontId="18" fillId="0" borderId="5" xfId="0" applyFont="1" applyBorder="1" applyAlignment="1">
      <alignment horizontal="left" vertical="center" wrapText="1"/>
    </xf>
    <xf numFmtId="0" fontId="18" fillId="0" borderId="5" xfId="0" applyFont="1" applyBorder="1" applyAlignment="1">
      <alignment horizontal="left" vertical="top" wrapText="1"/>
    </xf>
    <xf numFmtId="0" fontId="2" fillId="0" borderId="1" xfId="0" applyFont="1" applyBorder="1" applyAlignment="1">
      <alignment horizontal="left" vertical="center" wrapText="1"/>
    </xf>
    <xf numFmtId="0" fontId="18" fillId="0" borderId="1" xfId="0" applyFont="1" applyFill="1" applyBorder="1" applyAlignment="1">
      <alignment vertical="center" wrapText="1"/>
    </xf>
    <xf numFmtId="0" fontId="16" fillId="4" borderId="9" xfId="0" applyFont="1" applyFill="1" applyBorder="1" applyAlignment="1">
      <alignment vertical="center" wrapText="1"/>
    </xf>
    <xf numFmtId="0" fontId="16" fillId="4" borderId="9" xfId="0" applyFont="1" applyFill="1" applyBorder="1" applyAlignment="1">
      <alignment horizontal="center" vertical="center" wrapText="1"/>
    </xf>
    <xf numFmtId="0" fontId="2" fillId="0" borderId="1" xfId="0" applyFont="1" applyBorder="1" applyAlignment="1">
      <alignment horizontal="center" vertical="center" wrapText="1"/>
    </xf>
    <xf numFmtId="0" fontId="18" fillId="0" borderId="11" xfId="0" applyFont="1" applyBorder="1" applyAlignment="1">
      <alignment vertical="center" wrapText="1"/>
    </xf>
    <xf numFmtId="0" fontId="2" fillId="0" borderId="11" xfId="0" applyFont="1" applyBorder="1" applyAlignment="1">
      <alignment horizontal="center" vertical="center" wrapText="1"/>
    </xf>
    <xf numFmtId="0" fontId="18" fillId="0" borderId="11" xfId="0" applyFont="1" applyFill="1" applyBorder="1" applyAlignment="1">
      <alignment vertical="center" wrapText="1"/>
    </xf>
    <xf numFmtId="0" fontId="16" fillId="0" borderId="9" xfId="0" quotePrefix="1" applyFont="1" applyFill="1" applyBorder="1" applyAlignment="1">
      <alignment vertical="center" wrapText="1"/>
    </xf>
    <xf numFmtId="0" fontId="16" fillId="0" borderId="9" xfId="0" applyFont="1" applyFill="1" applyBorder="1" applyAlignment="1">
      <alignment vertical="center" wrapText="1"/>
    </xf>
    <xf numFmtId="0" fontId="2" fillId="0" borderId="1" xfId="0" applyFont="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2" fontId="3" fillId="0" borderId="0" xfId="0" applyNumberFormat="1" applyFont="1" applyFill="1" applyBorder="1" applyAlignment="1">
      <alignment horizontal="center" wrapText="1"/>
    </xf>
    <xf numFmtId="0" fontId="0" fillId="0" borderId="0" xfId="0" applyFill="1" applyBorder="1" applyAlignment="1">
      <alignment wrapText="1"/>
    </xf>
    <xf numFmtId="0" fontId="22" fillId="0" borderId="1" xfId="0" applyFont="1" applyFill="1" applyBorder="1" applyAlignment="1">
      <alignment vertical="center" wrapText="1"/>
    </xf>
    <xf numFmtId="0" fontId="14" fillId="11" borderId="9" xfId="0" applyFont="1" applyFill="1" applyBorder="1" applyAlignment="1">
      <alignment horizontal="center" vertical="center" wrapText="1"/>
    </xf>
    <xf numFmtId="0" fontId="18" fillId="0" borderId="0" xfId="0" applyFont="1" applyFill="1" applyBorder="1" applyAlignment="1">
      <alignment wrapText="1"/>
    </xf>
    <xf numFmtId="0" fontId="2" fillId="0" borderId="1" xfId="0" applyFont="1" applyFill="1" applyBorder="1" applyAlignment="1">
      <alignment vertical="center" wrapText="1"/>
    </xf>
    <xf numFmtId="0" fontId="0" fillId="0" borderId="0" xfId="0" applyFill="1" applyAlignment="1">
      <alignment wrapText="1"/>
    </xf>
    <xf numFmtId="0" fontId="2" fillId="0" borderId="11" xfId="0" applyFont="1" applyFill="1" applyBorder="1" applyAlignment="1">
      <alignment horizontal="center" vertical="center" wrapText="1"/>
    </xf>
    <xf numFmtId="0" fontId="18" fillId="0" borderId="11" xfId="0" applyFont="1" applyFill="1" applyBorder="1" applyAlignment="1">
      <alignment wrapText="1"/>
    </xf>
    <xf numFmtId="0" fontId="2" fillId="0" borderId="11" xfId="0" applyFont="1" applyFill="1" applyBorder="1" applyAlignment="1">
      <alignment horizontal="center" wrapText="1"/>
    </xf>
    <xf numFmtId="2" fontId="22" fillId="0" borderId="1" xfId="0" applyNumberFormat="1" applyFont="1" applyBorder="1" applyAlignment="1">
      <alignment horizontal="center" vertical="center" wrapText="1"/>
    </xf>
    <xf numFmtId="2" fontId="18" fillId="0" borderId="1" xfId="0" applyNumberFormat="1" applyFont="1" applyFill="1" applyBorder="1" applyAlignment="1">
      <alignment horizontal="center" vertical="center" wrapText="1"/>
    </xf>
    <xf numFmtId="0" fontId="0" fillId="4" borderId="0" xfId="0" applyFill="1" applyAlignment="1">
      <alignment vertical="center"/>
    </xf>
    <xf numFmtId="0" fontId="0" fillId="0" borderId="0" xfId="0" applyFill="1" applyAlignment="1">
      <alignment vertical="center"/>
    </xf>
    <xf numFmtId="0" fontId="1" fillId="4" borderId="0" xfId="0" applyFont="1" applyFill="1" applyAlignment="1">
      <alignment horizontal="center" vertical="center" wrapText="1"/>
    </xf>
    <xf numFmtId="0" fontId="18" fillId="0" borderId="11" xfId="0" applyFont="1" applyFill="1" applyBorder="1" applyAlignment="1">
      <alignment horizontal="center" vertical="center" wrapText="1"/>
    </xf>
    <xf numFmtId="0" fontId="14" fillId="11" borderId="9"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0" fillId="0" borderId="0" xfId="0" applyFill="1" applyBorder="1" applyAlignment="1">
      <alignment vertical="center" wrapText="1"/>
    </xf>
    <xf numFmtId="0" fontId="0" fillId="0" borderId="20" xfId="0" applyFill="1" applyBorder="1" applyAlignment="1">
      <alignmen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17"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3" fillId="8" borderId="1" xfId="0" applyNumberFormat="1" applyFont="1" applyFill="1" applyBorder="1" applyAlignment="1">
      <alignment horizontal="center" vertical="center" wrapText="1"/>
    </xf>
    <xf numFmtId="0" fontId="0" fillId="17" borderId="0" xfId="0" applyFill="1" applyAlignment="1">
      <alignment wrapText="1"/>
    </xf>
    <xf numFmtId="0" fontId="10" fillId="8" borderId="1" xfId="0" applyFont="1" applyFill="1" applyBorder="1" applyAlignment="1">
      <alignment horizontal="center" wrapText="1"/>
    </xf>
    <xf numFmtId="0" fontId="11" fillId="0" borderId="1" xfId="0" applyFont="1" applyBorder="1" applyAlignment="1">
      <alignment horizontal="left" vertical="center" wrapText="1"/>
    </xf>
    <xf numFmtId="0" fontId="11" fillId="0" borderId="1" xfId="0" quotePrefix="1" applyFont="1" applyBorder="1" applyAlignment="1">
      <alignment horizontal="center" vertical="center" wrapText="1"/>
    </xf>
    <xf numFmtId="9" fontId="11" fillId="0" borderId="1" xfId="0" applyNumberFormat="1" applyFont="1" applyBorder="1" applyAlignment="1">
      <alignment horizontal="center" vertical="center" wrapText="1"/>
    </xf>
    <xf numFmtId="0" fontId="0" fillId="17" borderId="0" xfId="0" applyFill="1" applyAlignment="1">
      <alignment vertical="center" wrapText="1"/>
    </xf>
    <xf numFmtId="0" fontId="11" fillId="17" borderId="1" xfId="0" applyFont="1" applyFill="1" applyBorder="1" applyAlignment="1">
      <alignment horizontal="left" vertical="center" wrapText="1"/>
    </xf>
    <xf numFmtId="0" fontId="11" fillId="17" borderId="1" xfId="0" applyFont="1" applyFill="1" applyBorder="1" applyAlignment="1">
      <alignment horizontal="center" vertical="center" wrapText="1"/>
    </xf>
    <xf numFmtId="0" fontId="11" fillId="17" borderId="1" xfId="0" quotePrefix="1" applyFont="1" applyFill="1" applyBorder="1" applyAlignment="1">
      <alignment horizontal="center" vertical="center" wrapText="1"/>
    </xf>
    <xf numFmtId="9" fontId="0" fillId="0" borderId="1" xfId="1" applyFont="1" applyBorder="1" applyAlignment="1">
      <alignment horizontal="center" vertical="center" wrapText="1"/>
    </xf>
    <xf numFmtId="9" fontId="3" fillId="8" borderId="1" xfId="1" applyFont="1" applyFill="1" applyBorder="1" applyAlignment="1">
      <alignment horizontal="center" wrapText="1"/>
    </xf>
    <xf numFmtId="9" fontId="22" fillId="0" borderId="1" xfId="1" applyFont="1" applyBorder="1" applyAlignment="1">
      <alignment horizontal="center" vertical="center" wrapText="1"/>
    </xf>
    <xf numFmtId="0" fontId="1" fillId="0" borderId="20" xfId="0" applyFont="1" applyFill="1" applyBorder="1" applyAlignment="1">
      <alignment horizontal="center" vertical="center" wrapText="1"/>
    </xf>
    <xf numFmtId="0" fontId="0" fillId="0" borderId="20" xfId="0" applyFill="1" applyBorder="1" applyAlignment="1">
      <alignment horizontal="center" vertical="center" wrapText="1"/>
    </xf>
    <xf numFmtId="2" fontId="3" fillId="0" borderId="20" xfId="0" applyNumberFormat="1" applyFont="1" applyFill="1" applyBorder="1" applyAlignment="1">
      <alignment horizontal="center" wrapText="1"/>
    </xf>
    <xf numFmtId="9" fontId="18" fillId="0" borderId="1" xfId="1" applyFont="1" applyBorder="1" applyAlignment="1">
      <alignment horizontal="center" vertical="center" wrapText="1"/>
    </xf>
    <xf numFmtId="0" fontId="18" fillId="0" borderId="0" xfId="0" applyFont="1" applyBorder="1" applyAlignment="1">
      <alignment wrapText="1"/>
    </xf>
    <xf numFmtId="9" fontId="18" fillId="0" borderId="1" xfId="1" applyFont="1" applyFill="1" applyBorder="1" applyAlignment="1">
      <alignment horizontal="center" vertical="center" wrapText="1"/>
    </xf>
    <xf numFmtId="0" fontId="0" fillId="8" borderId="0" xfId="0" applyFill="1"/>
    <xf numFmtId="0" fontId="2" fillId="8" borderId="14" xfId="0" applyFont="1" applyFill="1" applyBorder="1" applyAlignment="1">
      <alignment horizontal="left" vertical="center" wrapText="1"/>
    </xf>
    <xf numFmtId="0" fontId="2" fillId="8" borderId="15"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0" fillId="0" borderId="17" xfId="0" applyBorder="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17" fillId="7"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8" fillId="0" borderId="1" xfId="0" applyFont="1" applyBorder="1" applyAlignment="1">
      <alignment horizontal="left" wrapText="1"/>
    </xf>
    <xf numFmtId="0" fontId="18" fillId="0" borderId="2" xfId="0" applyFont="1" applyBorder="1" applyAlignment="1">
      <alignment horizontal="left" wrapText="1"/>
    </xf>
    <xf numFmtId="0" fontId="18" fillId="0" borderId="3" xfId="0" applyFont="1" applyBorder="1" applyAlignment="1">
      <alignment horizontal="left" wrapText="1"/>
    </xf>
    <xf numFmtId="0" fontId="18" fillId="0" borderId="4" xfId="0" applyFont="1" applyBorder="1" applyAlignment="1">
      <alignment horizontal="left" wrapText="1"/>
    </xf>
    <xf numFmtId="0" fontId="17" fillId="7" borderId="2"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2" fontId="22" fillId="0" borderId="5" xfId="0" applyNumberFormat="1" applyFont="1" applyBorder="1" applyAlignment="1">
      <alignment horizontal="center" vertical="center" wrapText="1"/>
    </xf>
    <xf numFmtId="9" fontId="22" fillId="0" borderId="5" xfId="1" applyFont="1" applyBorder="1" applyAlignment="1">
      <alignment horizontal="center" vertical="center" wrapText="1"/>
    </xf>
    <xf numFmtId="9" fontId="22" fillId="0" borderId="6" xfId="1" applyFont="1" applyBorder="1" applyAlignment="1">
      <alignment horizontal="center" vertical="center" wrapText="1"/>
    </xf>
    <xf numFmtId="9" fontId="22" fillId="0" borderId="7" xfId="1" applyFont="1" applyBorder="1" applyAlignment="1">
      <alignment horizontal="center"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2" borderId="1" xfId="0" applyFont="1" applyFill="1" applyBorder="1" applyAlignment="1">
      <alignment horizontal="center" wrapText="1"/>
    </xf>
    <xf numFmtId="0" fontId="18"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6" fillId="0" borderId="1" xfId="0" applyFont="1" applyBorder="1" applyAlignment="1">
      <alignment horizontal="left" wrapText="1"/>
    </xf>
    <xf numFmtId="0" fontId="0" fillId="0" borderId="18" xfId="0" applyBorder="1" applyAlignment="1">
      <alignment horizontal="left" vertical="center" wrapText="1"/>
    </xf>
    <xf numFmtId="9" fontId="18" fillId="0" borderId="5" xfId="1" applyFont="1" applyFill="1" applyBorder="1" applyAlignment="1">
      <alignment horizontal="center" vertical="center" wrapText="1"/>
    </xf>
    <xf numFmtId="9" fontId="18" fillId="0" borderId="7" xfId="1"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7" xfId="0" applyFont="1" applyFill="1" applyBorder="1" applyAlignment="1">
      <alignment horizontal="center" vertical="center" wrapText="1"/>
    </xf>
    <xf numFmtId="2" fontId="18" fillId="0" borderId="5" xfId="0" applyNumberFormat="1" applyFont="1" applyFill="1" applyBorder="1" applyAlignment="1">
      <alignment horizontal="center"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18" fillId="0" borderId="6" xfId="0" applyFont="1" applyBorder="1" applyAlignment="1">
      <alignment horizontal="center" vertical="center" wrapText="1"/>
    </xf>
    <xf numFmtId="9" fontId="18" fillId="0" borderId="6" xfId="1" applyFont="1" applyFill="1" applyBorder="1" applyAlignment="1">
      <alignment horizontal="center" vertical="center" wrapText="1"/>
    </xf>
    <xf numFmtId="0" fontId="18" fillId="0" borderId="6" xfId="0" applyFont="1" applyFill="1" applyBorder="1" applyAlignment="1">
      <alignment horizontal="center" vertical="center" wrapText="1"/>
    </xf>
    <xf numFmtId="2" fontId="18" fillId="0" borderId="6" xfId="0" applyNumberFormat="1" applyFont="1" applyFill="1" applyBorder="1" applyAlignment="1">
      <alignment horizontal="center" vertical="center" wrapText="1"/>
    </xf>
    <xf numFmtId="2" fontId="18" fillId="0" borderId="7" xfId="0" applyNumberFormat="1" applyFont="1" applyFill="1" applyBorder="1" applyAlignment="1">
      <alignment horizontal="center" vertical="center" wrapText="1"/>
    </xf>
    <xf numFmtId="2" fontId="18" fillId="0" borderId="5" xfId="0" applyNumberFormat="1" applyFont="1" applyBorder="1" applyAlignment="1">
      <alignment horizontal="center" vertical="center" wrapText="1"/>
    </xf>
    <xf numFmtId="2" fontId="18" fillId="0" borderId="6" xfId="0" applyNumberFormat="1" applyFont="1" applyBorder="1" applyAlignment="1">
      <alignment horizontal="center" vertical="center" wrapText="1"/>
    </xf>
    <xf numFmtId="2" fontId="18" fillId="0" borderId="7" xfId="0" applyNumberFormat="1" applyFont="1" applyBorder="1" applyAlignment="1">
      <alignment horizontal="center"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2" xfId="0" applyFont="1" applyFill="1" applyBorder="1" applyAlignment="1">
      <alignment horizontal="left" vertical="top"/>
    </xf>
    <xf numFmtId="0" fontId="20" fillId="0" borderId="3" xfId="0" applyFont="1" applyFill="1" applyBorder="1" applyAlignment="1">
      <alignment horizontal="left" vertical="top"/>
    </xf>
    <xf numFmtId="0" fontId="20" fillId="0" borderId="4" xfId="0" applyFont="1" applyFill="1" applyBorder="1" applyAlignment="1">
      <alignment horizontal="left" vertical="top"/>
    </xf>
    <xf numFmtId="0" fontId="2" fillId="0" borderId="1" xfId="0" applyFont="1" applyBorder="1" applyAlignment="1">
      <alignment horizontal="center" vertical="center" wrapText="1"/>
    </xf>
    <xf numFmtId="9" fontId="18" fillId="0" borderId="5" xfId="1" applyFont="1" applyBorder="1" applyAlignment="1">
      <alignment horizontal="center" vertical="center" wrapText="1"/>
    </xf>
    <xf numFmtId="9" fontId="18" fillId="0" borderId="6" xfId="1" applyFont="1" applyBorder="1" applyAlignment="1">
      <alignment horizontal="center" vertical="center" wrapText="1"/>
    </xf>
    <xf numFmtId="9" fontId="18" fillId="0" borderId="7" xfId="1"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10" fillId="17" borderId="1" xfId="0" applyFont="1" applyFill="1" applyBorder="1" applyAlignment="1">
      <alignment horizontal="center" vertical="center" wrapText="1"/>
    </xf>
    <xf numFmtId="0" fontId="25" fillId="17" borderId="5" xfId="0" applyFont="1" applyFill="1" applyBorder="1" applyAlignment="1">
      <alignment horizontal="center" vertical="center" wrapText="1"/>
    </xf>
    <xf numFmtId="0" fontId="25" fillId="17" borderId="6" xfId="0" applyFont="1" applyFill="1" applyBorder="1" applyAlignment="1">
      <alignment horizontal="center" vertical="center" wrapText="1"/>
    </xf>
    <xf numFmtId="0" fontId="25" fillId="17" borderId="7" xfId="0" applyFont="1" applyFill="1" applyBorder="1" applyAlignment="1">
      <alignment horizontal="center" vertical="center" wrapText="1"/>
    </xf>
    <xf numFmtId="0" fontId="3" fillId="0" borderId="0" xfId="0" applyFont="1" applyAlignment="1">
      <alignment horizontal="left" vertical="center" wrapText="1"/>
    </xf>
    <xf numFmtId="0" fontId="10" fillId="0" borderId="7" xfId="0" applyFont="1" applyBorder="1" applyAlignment="1">
      <alignment horizontal="center" vertical="center" wrapText="1"/>
    </xf>
    <xf numFmtId="0" fontId="25" fillId="0" borderId="7" xfId="0" applyFont="1" applyBorder="1" applyAlignment="1">
      <alignment horizontal="center" vertical="center" wrapText="1"/>
    </xf>
    <xf numFmtId="0" fontId="8" fillId="0" borderId="0" xfId="0" applyFont="1" applyAlignment="1">
      <alignment horizontal="left" vertical="top" wrapText="1"/>
    </xf>
    <xf numFmtId="0" fontId="2" fillId="15" borderId="2" xfId="0" applyFont="1" applyFill="1" applyBorder="1" applyAlignment="1">
      <alignment horizontal="center" vertical="center"/>
    </xf>
    <xf numFmtId="0" fontId="2" fillId="15" borderId="3" xfId="0" applyFont="1" applyFill="1" applyBorder="1" applyAlignment="1">
      <alignment horizontal="center" vertical="center"/>
    </xf>
    <xf numFmtId="0" fontId="2" fillId="15" borderId="4" xfId="0" applyFont="1" applyFill="1" applyBorder="1" applyAlignment="1">
      <alignment horizontal="center" vertical="center"/>
    </xf>
    <xf numFmtId="0" fontId="0" fillId="0" borderId="0" xfId="0"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16" borderId="2"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10" fillId="17" borderId="5" xfId="0" applyFont="1" applyFill="1" applyBorder="1" applyAlignment="1">
      <alignment horizontal="center" vertical="center" wrapText="1"/>
    </xf>
    <xf numFmtId="0" fontId="10" fillId="17" borderId="6" xfId="0" applyFont="1" applyFill="1" applyBorder="1" applyAlignment="1">
      <alignment horizontal="center" vertical="center" wrapText="1"/>
    </xf>
    <xf numFmtId="0" fontId="10" fillId="17" borderId="7" xfId="0" applyFont="1" applyFill="1" applyBorder="1" applyAlignment="1">
      <alignment horizontal="center"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10"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6" fillId="0" borderId="0" xfId="0" applyFont="1" applyAlignment="1">
      <alignment horizontal="left" wrapText="1"/>
    </xf>
    <xf numFmtId="0" fontId="2" fillId="14" borderId="2" xfId="0" applyFont="1" applyFill="1" applyBorder="1" applyAlignment="1">
      <alignment horizontal="center" vertical="center"/>
    </xf>
    <xf numFmtId="0" fontId="2" fillId="14" borderId="3" xfId="0" applyFont="1" applyFill="1" applyBorder="1" applyAlignment="1">
      <alignment horizontal="center" vertical="center"/>
    </xf>
    <xf numFmtId="0" fontId="2" fillId="14" borderId="4" xfId="0" applyFont="1" applyFill="1" applyBorder="1" applyAlignment="1">
      <alignment horizontal="center" vertical="center"/>
    </xf>
    <xf numFmtId="0" fontId="11"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2" fillId="8" borderId="0" xfId="0" applyFont="1" applyFill="1" applyAlignment="1">
      <alignment horizontal="left" wrapText="1"/>
    </xf>
    <xf numFmtId="0" fontId="7" fillId="0" borderId="6" xfId="0" applyFont="1" applyBorder="1" applyAlignment="1">
      <alignment horizontal="left" vertical="center" wrapText="1"/>
    </xf>
    <xf numFmtId="0" fontId="5" fillId="0" borderId="0" xfId="0" applyFont="1" applyAlignment="1">
      <alignment horizontal="left" wrapText="1"/>
    </xf>
    <xf numFmtId="0" fontId="1" fillId="0" borderId="0" xfId="0" applyFont="1" applyAlignment="1">
      <alignment horizontal="left" wrapText="1"/>
    </xf>
    <xf numFmtId="0" fontId="13" fillId="10" borderId="1" xfId="0" applyFont="1" applyFill="1" applyBorder="1" applyAlignment="1">
      <alignment horizontal="center" wrapText="1"/>
    </xf>
    <xf numFmtId="0" fontId="13" fillId="10" borderId="5" xfId="0" applyFont="1" applyFill="1" applyBorder="1" applyAlignment="1">
      <alignment horizontal="center" vertical="center" textRotation="90" wrapText="1"/>
    </xf>
    <xf numFmtId="0" fontId="13" fillId="10" borderId="6" xfId="0" applyFont="1" applyFill="1" applyBorder="1" applyAlignment="1">
      <alignment horizontal="center" vertical="center" textRotation="90" wrapText="1"/>
    </xf>
    <xf numFmtId="0" fontId="13" fillId="10" borderId="7" xfId="0" applyFont="1" applyFill="1" applyBorder="1" applyAlignment="1">
      <alignment horizontal="center" vertical="center" textRotation="90" wrapText="1"/>
    </xf>
    <xf numFmtId="0" fontId="6" fillId="0" borderId="0" xfId="0" applyFont="1" applyAlignment="1">
      <alignment horizontal="left" vertical="center" wrapText="1"/>
    </xf>
    <xf numFmtId="0" fontId="2" fillId="0" borderId="0" xfId="0" applyFont="1" applyAlignment="1">
      <alignment horizontal="left" vertical="center" wrapText="1"/>
    </xf>
    <xf numFmtId="0" fontId="14" fillId="11" borderId="9" xfId="0" applyFont="1" applyFill="1" applyBorder="1" applyAlignment="1">
      <alignment horizontal="center" vertical="center" wrapText="1"/>
    </xf>
    <xf numFmtId="0" fontId="14" fillId="11" borderId="12"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3" xfId="0" applyFont="1" applyBorder="1" applyAlignment="1">
      <alignment horizontal="center" vertical="center" wrapText="1"/>
    </xf>
  </cellXfs>
  <cellStyles count="2">
    <cellStyle name="Normale" xfId="0" builtinId="0"/>
    <cellStyle name="Percentuale" xfId="1" builtinId="5"/>
  </cellStyles>
  <dxfs count="80">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xdr:colOff>
      <xdr:row>6</xdr:row>
      <xdr:rowOff>180975</xdr:rowOff>
    </xdr:from>
    <xdr:to>
      <xdr:col>2</xdr:col>
      <xdr:colOff>1047750</xdr:colOff>
      <xdr:row>15</xdr:row>
      <xdr:rowOff>123825</xdr:rowOff>
    </xdr:to>
    <xdr:sp macro="" textlink="">
      <xdr:nvSpPr>
        <xdr:cNvPr id="13314" name="Text Box 2">
          <a:extLst>
            <a:ext uri="{FF2B5EF4-FFF2-40B4-BE49-F238E27FC236}">
              <a16:creationId xmlns:a16="http://schemas.microsoft.com/office/drawing/2014/main" id="{00000000-0008-0000-0000-000002340000}"/>
            </a:ext>
          </a:extLst>
        </xdr:cNvPr>
        <xdr:cNvSpPr txBox="1">
          <a:spLocks noChangeArrowheads="1"/>
        </xdr:cNvSpPr>
      </xdr:nvSpPr>
      <xdr:spPr bwMode="auto">
        <a:xfrm>
          <a:off x="1571625" y="1323975"/>
          <a:ext cx="5029200" cy="1704975"/>
        </a:xfrm>
        <a:prstGeom prst="rect">
          <a:avLst/>
        </a:prstGeom>
        <a:solidFill>
          <a:srgbClr val="E4EAE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endParaRPr lang="it-IT" sz="1800" b="0" i="0" u="none" strike="noStrike" baseline="0">
            <a:solidFill>
              <a:srgbClr val="256291"/>
            </a:solidFill>
            <a:latin typeface="Source Sans Pro Black"/>
          </a:endParaRPr>
        </a:p>
        <a:p>
          <a:pPr algn="ctr" rtl="0">
            <a:defRPr sz="1000"/>
          </a:pPr>
          <a:r>
            <a:rPr lang="it-IT" sz="2800" b="0" i="0" u="none" strike="noStrike" baseline="0">
              <a:solidFill>
                <a:srgbClr val="256291"/>
              </a:solidFill>
              <a:latin typeface="Source Sans Pro Black"/>
            </a:rPr>
            <a:t>Azienda speciale consortile</a:t>
          </a:r>
        </a:p>
        <a:p>
          <a:pPr algn="ctr" rtl="0">
            <a:defRPr sz="1000"/>
          </a:pPr>
          <a:r>
            <a:rPr lang="it-IT" sz="2800" b="0" i="0" u="none" strike="noStrike" baseline="0">
              <a:solidFill>
                <a:srgbClr val="256291"/>
              </a:solidFill>
              <a:latin typeface="Source Sans Pro Black"/>
            </a:rPr>
            <a:t> </a:t>
          </a:r>
        </a:p>
        <a:p>
          <a:pPr algn="ctr" rtl="0">
            <a:defRPr sz="1000"/>
          </a:pPr>
          <a:r>
            <a:rPr lang="it-IT" sz="2800" b="0" i="0" u="none" strike="noStrike" baseline="0">
              <a:solidFill>
                <a:srgbClr val="256291"/>
              </a:solidFill>
              <a:latin typeface="Source Sans Pro Black"/>
            </a:rPr>
            <a:t>Risorsa sociale Gera d’Adda</a:t>
          </a:r>
        </a:p>
      </xdr:txBody>
    </xdr:sp>
    <xdr:clientData/>
  </xdr:twoCellAnchor>
  <xdr:twoCellAnchor>
    <xdr:from>
      <xdr:col>0</xdr:col>
      <xdr:colOff>1362075</xdr:colOff>
      <xdr:row>18</xdr:row>
      <xdr:rowOff>9525</xdr:rowOff>
    </xdr:from>
    <xdr:to>
      <xdr:col>2</xdr:col>
      <xdr:colOff>1247775</xdr:colOff>
      <xdr:row>28</xdr:row>
      <xdr:rowOff>38100</xdr:rowOff>
    </xdr:to>
    <xdr:sp macro="" textlink="">
      <xdr:nvSpPr>
        <xdr:cNvPr id="13315" name="Text Box 3">
          <a:extLst>
            <a:ext uri="{FF2B5EF4-FFF2-40B4-BE49-F238E27FC236}">
              <a16:creationId xmlns:a16="http://schemas.microsoft.com/office/drawing/2014/main" id="{00000000-0008-0000-0000-000003340000}"/>
            </a:ext>
          </a:extLst>
        </xdr:cNvPr>
        <xdr:cNvSpPr txBox="1">
          <a:spLocks noChangeArrowheads="1"/>
        </xdr:cNvSpPr>
      </xdr:nvSpPr>
      <xdr:spPr bwMode="auto">
        <a:xfrm>
          <a:off x="1362075" y="3486150"/>
          <a:ext cx="5438775" cy="1933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it-IT" sz="2800" b="1" i="0" u="none" strike="noStrike" baseline="0">
              <a:solidFill>
                <a:srgbClr val="256291"/>
              </a:solidFill>
              <a:latin typeface="Source Sans Pro Black"/>
            </a:rPr>
            <a:t>Piano triennale di prevenzione della corruzione</a:t>
          </a:r>
        </a:p>
        <a:p>
          <a:pPr algn="ctr" rtl="0">
            <a:defRPr sz="1000"/>
          </a:pPr>
          <a:r>
            <a:rPr lang="it-IT" sz="2400" b="1" i="0" u="none" strike="noStrike" baseline="0">
              <a:solidFill>
                <a:srgbClr val="256291"/>
              </a:solidFill>
              <a:latin typeface="Source Sans Pro Black"/>
            </a:rPr>
            <a:t>2021-2023</a:t>
          </a:r>
        </a:p>
        <a:p>
          <a:pPr algn="ctr" rtl="0">
            <a:defRPr sz="1000"/>
          </a:pPr>
          <a:r>
            <a:rPr lang="it-IT" sz="1800" b="1" i="1" u="none" strike="noStrike" baseline="0">
              <a:solidFill>
                <a:srgbClr val="256291"/>
              </a:solidFill>
              <a:latin typeface="Times New Roman"/>
              <a:cs typeface="Times New Roman"/>
            </a:rPr>
            <a:t>Allegato 1 - Tabelle di valutazione dei rischi</a:t>
          </a:r>
        </a:p>
      </xdr:txBody>
    </xdr:sp>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ll%201%20-%20Schede%20valutazione%20risch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2375.718018634259" createdVersion="4" refreshedVersion="4" minRefreshableVersion="3" recordCount="22" xr:uid="{00000000-000A-0000-FFFF-FFFF00000000}">
  <cacheSource type="worksheet">
    <worksheetSource ref="A3:H25" sheet="Ambiti servizi processi" r:id="rId2"/>
  </cacheSource>
  <cacheFields count="8">
    <cacheField name="Codice Ambito di intervento" numFmtId="0">
      <sharedItems containsSemiMixedTypes="0" containsString="0" containsNumber="1" containsInteger="1" minValue="0" maxValue="5" count="6">
        <n v="0"/>
        <n v="1"/>
        <n v="2"/>
        <n v="3"/>
        <n v="4"/>
        <n v="5"/>
      </sharedItems>
    </cacheField>
    <cacheField name="Ambito di intervento " numFmtId="0">
      <sharedItems count="6">
        <s v="Direzione"/>
        <s v="Affari Generali, Amministrativi e Contabili"/>
        <s v="Minori e famiglia"/>
        <s v="Orientamento e Politiche del Lavoro"/>
        <s v="Fragilità e progetti"/>
        <s v="Ufficio di piano"/>
      </sharedItems>
    </cacheField>
    <cacheField name="Codice servizio" numFmtId="0">
      <sharedItems containsMixedTypes="1" containsNumber="1" containsInteger="1" minValue="0" maxValue="0"/>
    </cacheField>
    <cacheField name="Servizio erogato " numFmtId="0">
      <sharedItems count="22">
        <s v="Direzione"/>
        <s v="Affari Generali e controlli interni"/>
        <s v="Gestione economico-finanziaria"/>
        <s v="Risorse Umane"/>
        <s v="Ufficio Relazioni con il Pubblico"/>
        <s v="Sistema di Gestione per la Qualità"/>
        <s v="Gestione Unità d'Offerta"/>
        <s v="Tutela Minori"/>
        <s v="Penale Minorile"/>
        <s v="Servizio educativo"/>
        <s v="Accoglienze e Affidi"/>
        <s v="Adozioni"/>
        <s v="Inserimenti Lavorativi"/>
        <s v="Accompagnamento ed Orientamento al Lavoro"/>
        <s v="Servizi per il Lavoro"/>
        <s v="Integrazione Sociale Disabili"/>
        <s v="Assistenza Domiciliare anziani, disabili e/o a rischio di emarginazione"/>
        <s v="Assistenza Educativa scolastica domiciliare"/>
        <s v="Progetti finanziati e/o sperimentali"/>
        <s v="Programmazione, pianificazione e valutazione"/>
        <s v="Gestione delle risorse"/>
        <s v="Segreteria organizzativa della governance"/>
      </sharedItems>
    </cacheField>
    <cacheField name="Codice processo SGQ" numFmtId="0">
      <sharedItems containsBlank="1"/>
    </cacheField>
    <cacheField name="Processo SGQ" numFmtId="0">
      <sharedItems containsBlank="1"/>
    </cacheField>
    <cacheField name="Area di rischio" numFmtId="0">
      <sharedItems containsBlank="1" count="7">
        <m/>
        <s v="B"/>
        <s v="A"/>
        <s v="C"/>
        <s v="D"/>
        <s v="D - E"/>
        <s v="E"/>
      </sharedItems>
    </cacheField>
    <cacheField name="Not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x v="0"/>
    <x v="0"/>
    <n v="0"/>
    <x v="0"/>
    <m/>
    <m/>
    <x v="0"/>
    <m/>
  </r>
  <r>
    <x v="1"/>
    <x v="1"/>
    <s v="1.1"/>
    <x v="1"/>
    <m/>
    <m/>
    <x v="0"/>
    <m/>
  </r>
  <r>
    <x v="1"/>
    <x v="1"/>
    <s v="1.2"/>
    <x v="2"/>
    <s v="AMM-PR-03"/>
    <s v="Gestione degli approvvigionamenti"/>
    <x v="1"/>
    <m/>
  </r>
  <r>
    <x v="1"/>
    <x v="1"/>
    <s v="1.3"/>
    <x v="3"/>
    <m/>
    <m/>
    <x v="2"/>
    <m/>
  </r>
  <r>
    <x v="1"/>
    <x v="1"/>
    <s v="1.4"/>
    <x v="4"/>
    <m/>
    <m/>
    <x v="0"/>
    <m/>
  </r>
  <r>
    <x v="1"/>
    <x v="1"/>
    <s v="1.5"/>
    <x v="5"/>
    <m/>
    <m/>
    <x v="0"/>
    <m/>
  </r>
  <r>
    <x v="1"/>
    <x v="1"/>
    <s v="1.6"/>
    <x v="6"/>
    <m/>
    <m/>
    <x v="3"/>
    <m/>
  </r>
  <r>
    <x v="2"/>
    <x v="2"/>
    <s v="2.1"/>
    <x v="7"/>
    <s v="SER-IO-01"/>
    <s v="Servizio Tutela Minori"/>
    <x v="1"/>
    <s v="Potrebbero configurarsi dei rischi con riferimento alla selezione di strutture per gli inserimenti residenziali in comunità di minori"/>
  </r>
  <r>
    <x v="2"/>
    <x v="2"/>
    <s v="2.2"/>
    <x v="8"/>
    <m/>
    <m/>
    <x v="0"/>
    <m/>
  </r>
  <r>
    <x v="2"/>
    <x v="2"/>
    <s v="2.3"/>
    <x v="9"/>
    <s v="SER-IO-02"/>
    <s v="Servizio Educativo"/>
    <x v="0"/>
    <m/>
  </r>
  <r>
    <x v="2"/>
    <x v="2"/>
    <s v="2.4"/>
    <x v="10"/>
    <s v="SER-IO-03"/>
    <s v="Servizio accoglienze e affidi"/>
    <x v="4"/>
    <s v="in realtà, mancando la fase di valutazione preliminare e presa in carico (gestita dai servizi sociali comunali), il rischio potrebbe essere basso o nullo"/>
  </r>
  <r>
    <x v="2"/>
    <x v="2"/>
    <s v="2.5"/>
    <x v="11"/>
    <m/>
    <m/>
    <x v="3"/>
    <s v="La responsabilità dei procedimenti è in capo all'ASL"/>
  </r>
  <r>
    <x v="3"/>
    <x v="3"/>
    <s v="3.1"/>
    <x v="12"/>
    <s v="SER-IO-05"/>
    <s v="Servizio inserimenti lavorativi"/>
    <x v="5"/>
    <s v="Erogazione di contributi gli utenti. Registri presenze, rimborsi spese e richieste ai comuni segnalanti"/>
  </r>
  <r>
    <x v="3"/>
    <x v="3"/>
    <s v="3.2"/>
    <x v="13"/>
    <m/>
    <m/>
    <x v="0"/>
    <m/>
  </r>
  <r>
    <x v="3"/>
    <x v="3"/>
    <s v="3.3"/>
    <x v="14"/>
    <m/>
    <m/>
    <x v="6"/>
    <s v="Rischio di utilizzo fraudolento delle doti lavoro"/>
  </r>
  <r>
    <x v="4"/>
    <x v="4"/>
    <s v="4.1"/>
    <x v="15"/>
    <m/>
    <m/>
    <x v="1"/>
    <s v="Potrebbero configurarsi dei rischi con riferimento alla selezione di strutture per gli inserimenti di disabili"/>
  </r>
  <r>
    <x v="4"/>
    <x v="4"/>
    <s v="4.2"/>
    <x v="16"/>
    <m/>
    <m/>
    <x v="0"/>
    <s v="La segnalazione e la presa in carico dovrebbe essere di competenza dei comuni. Il servizio è appaltato. "/>
  </r>
  <r>
    <x v="4"/>
    <x v="4"/>
    <s v="4.3"/>
    <x v="17"/>
    <m/>
    <m/>
    <x v="0"/>
    <m/>
  </r>
  <r>
    <x v="4"/>
    <x v="4"/>
    <s v="4.4"/>
    <x v="18"/>
    <m/>
    <m/>
    <x v="6"/>
    <s v="Rischio di utilizzo fraudolento dei fondi assegnati"/>
  </r>
  <r>
    <x v="5"/>
    <x v="5"/>
    <s v="5.1"/>
    <x v="19"/>
    <m/>
    <m/>
    <x v="0"/>
    <m/>
  </r>
  <r>
    <x v="5"/>
    <x v="5"/>
    <s v="5.2"/>
    <x v="20"/>
    <m/>
    <m/>
    <x v="6"/>
    <s v="Rischio di utilizzo fraudolento dei fondi assegnati"/>
  </r>
  <r>
    <x v="5"/>
    <x v="5"/>
    <s v="5.3"/>
    <x v="21"/>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ella_pivot3" cacheId="0" applyNumberFormats="0" applyBorderFormats="0" applyFontFormats="0" applyPatternFormats="0" applyAlignmentFormats="0" applyWidthHeightFormats="1" dataCaption="Valori" updatedVersion="4" minRefreshableVersion="3" useAutoFormatting="1" itemPrintTitles="1" createdVersion="4" indent="0" compact="0" compactData="0" multipleFieldFilters="0">
  <location ref="A3:D32" firstHeaderRow="1" firstDataRow="1" firstDataCol="4"/>
  <pivotFields count="8">
    <pivotField axis="axisRow" compact="0" outline="0" showAll="0" defaultSubtotal="0">
      <items count="6">
        <item x="0"/>
        <item x="1"/>
        <item x="2"/>
        <item x="3"/>
        <item x="4"/>
        <item x="5"/>
      </items>
    </pivotField>
    <pivotField axis="axisRow" compact="0" outline="0" showAll="0">
      <items count="7">
        <item x="1"/>
        <item x="0"/>
        <item x="4"/>
        <item x="2"/>
        <item x="3"/>
        <item x="5"/>
        <item t="default"/>
      </items>
    </pivotField>
    <pivotField compact="0" outline="0" showAll="0"/>
    <pivotField axis="axisRow" compact="0" outline="0" showAll="0" defaultSubtotal="0">
      <items count="22">
        <item x="10"/>
        <item x="13"/>
        <item x="11"/>
        <item x="1"/>
        <item x="16"/>
        <item x="17"/>
        <item x="0"/>
        <item x="20"/>
        <item x="2"/>
        <item x="6"/>
        <item x="12"/>
        <item x="15"/>
        <item x="8"/>
        <item x="18"/>
        <item x="19"/>
        <item x="3"/>
        <item x="21"/>
        <item x="14"/>
        <item x="9"/>
        <item x="5"/>
        <item x="7"/>
        <item x="4"/>
      </items>
    </pivotField>
    <pivotField compact="0" outline="0" showAll="0"/>
    <pivotField compact="0" outline="0" showAll="0"/>
    <pivotField axis="axisRow" compact="0" outline="0" showAll="0">
      <items count="8">
        <item x="2"/>
        <item x="1"/>
        <item x="3"/>
        <item x="4"/>
        <item x="5"/>
        <item x="6"/>
        <item x="0"/>
        <item t="default"/>
      </items>
    </pivotField>
    <pivotField compact="0" outline="0" showAll="0"/>
  </pivotFields>
  <rowFields count="4">
    <field x="0"/>
    <field x="1"/>
    <field x="3"/>
    <field x="6"/>
  </rowFields>
  <rowItems count="29">
    <i>
      <x/>
      <x v="1"/>
      <x v="6"/>
      <x v="6"/>
    </i>
    <i t="default" r="1">
      <x v="1"/>
    </i>
    <i>
      <x v="1"/>
      <x/>
      <x v="3"/>
      <x v="6"/>
    </i>
    <i r="2">
      <x v="8"/>
      <x v="1"/>
    </i>
    <i r="2">
      <x v="9"/>
      <x v="2"/>
    </i>
    <i r="2">
      <x v="15"/>
      <x/>
    </i>
    <i r="2">
      <x v="19"/>
      <x v="6"/>
    </i>
    <i r="2">
      <x v="21"/>
      <x v="6"/>
    </i>
    <i t="default" r="1">
      <x/>
    </i>
    <i>
      <x v="2"/>
      <x v="3"/>
      <x/>
      <x v="3"/>
    </i>
    <i r="2">
      <x v="2"/>
      <x v="2"/>
    </i>
    <i r="2">
      <x v="12"/>
      <x v="6"/>
    </i>
    <i r="2">
      <x v="18"/>
      <x v="6"/>
    </i>
    <i r="2">
      <x v="20"/>
      <x v="1"/>
    </i>
    <i t="default" r="1">
      <x v="3"/>
    </i>
    <i>
      <x v="3"/>
      <x v="4"/>
      <x v="1"/>
      <x v="6"/>
    </i>
    <i r="2">
      <x v="10"/>
      <x v="4"/>
    </i>
    <i r="2">
      <x v="17"/>
      <x v="5"/>
    </i>
    <i t="default" r="1">
      <x v="4"/>
    </i>
    <i>
      <x v="4"/>
      <x v="2"/>
      <x v="4"/>
      <x v="6"/>
    </i>
    <i r="2">
      <x v="5"/>
      <x v="6"/>
    </i>
    <i r="2">
      <x v="11"/>
      <x v="1"/>
    </i>
    <i r="2">
      <x v="13"/>
      <x v="5"/>
    </i>
    <i t="default" r="1">
      <x v="2"/>
    </i>
    <i>
      <x v="5"/>
      <x v="5"/>
      <x v="7"/>
      <x v="5"/>
    </i>
    <i r="2">
      <x v="14"/>
      <x v="6"/>
    </i>
    <i r="2">
      <x v="16"/>
      <x v="6"/>
    </i>
    <i t="default" r="1">
      <x v="5"/>
    </i>
    <i t="grand">
      <x/>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ella_pivot3" cacheId="0" applyNumberFormats="0" applyBorderFormats="0" applyFontFormats="0" applyPatternFormats="0" applyAlignmentFormats="0" applyWidthHeightFormats="1" dataCaption="Valori" updatedVersion="4" minRefreshableVersion="3" useAutoFormatting="1" itemPrintTitles="1" createdVersion="4" indent="0" compact="0" compactData="0" multipleFieldFilters="0">
  <location ref="A3:D33" firstHeaderRow="1" firstDataRow="1" firstDataCol="4"/>
  <pivotFields count="8">
    <pivotField axis="axisRow" compact="0" outline="0" showAll="0" defaultSubtotal="0">
      <items count="6">
        <item x="0"/>
        <item x="1"/>
        <item x="2"/>
        <item x="3"/>
        <item x="4"/>
        <item x="5"/>
      </items>
    </pivotField>
    <pivotField axis="axisRow" compact="0" outline="0" showAll="0" defaultSubtotal="0">
      <items count="6">
        <item x="1"/>
        <item x="0"/>
        <item x="4"/>
        <item x="2"/>
        <item x="3"/>
        <item x="5"/>
      </items>
    </pivotField>
    <pivotField compact="0" outline="0" showAll="0"/>
    <pivotField axis="axisRow" compact="0" outline="0" showAll="0" defaultSubtotal="0">
      <items count="22">
        <item x="10"/>
        <item x="13"/>
        <item x="11"/>
        <item x="1"/>
        <item x="16"/>
        <item x="17"/>
        <item x="0"/>
        <item x="20"/>
        <item x="2"/>
        <item x="6"/>
        <item x="12"/>
        <item x="15"/>
        <item x="8"/>
        <item x="18"/>
        <item x="19"/>
        <item x="3"/>
        <item x="21"/>
        <item x="14"/>
        <item x="9"/>
        <item x="5"/>
        <item x="7"/>
        <item x="4"/>
      </items>
    </pivotField>
    <pivotField compact="0" outline="0" showAll="0"/>
    <pivotField compact="0" outline="0" showAll="0"/>
    <pivotField axis="axisRow" compact="0" outline="0" showAll="0">
      <items count="8">
        <item x="2"/>
        <item x="1"/>
        <item x="3"/>
        <item x="4"/>
        <item x="5"/>
        <item x="6"/>
        <item x="0"/>
        <item t="default"/>
      </items>
    </pivotField>
    <pivotField compact="0" outline="0" showAll="0"/>
  </pivotFields>
  <rowFields count="4">
    <field x="6"/>
    <field x="0"/>
    <field x="1"/>
    <field x="3"/>
  </rowFields>
  <rowItems count="30">
    <i>
      <x/>
      <x v="1"/>
      <x/>
      <x v="15"/>
    </i>
    <i t="default">
      <x/>
    </i>
    <i>
      <x v="1"/>
      <x v="1"/>
      <x/>
      <x v="8"/>
    </i>
    <i r="1">
      <x v="2"/>
      <x v="3"/>
      <x v="20"/>
    </i>
    <i r="1">
      <x v="4"/>
      <x v="2"/>
      <x v="11"/>
    </i>
    <i t="default">
      <x v="1"/>
    </i>
    <i>
      <x v="2"/>
      <x v="1"/>
      <x/>
      <x v="9"/>
    </i>
    <i r="1">
      <x v="2"/>
      <x v="3"/>
      <x v="2"/>
    </i>
    <i t="default">
      <x v="2"/>
    </i>
    <i>
      <x v="3"/>
      <x v="2"/>
      <x v="3"/>
      <x/>
    </i>
    <i t="default">
      <x v="3"/>
    </i>
    <i>
      <x v="4"/>
      <x v="3"/>
      <x v="4"/>
      <x v="10"/>
    </i>
    <i t="default">
      <x v="4"/>
    </i>
    <i>
      <x v="5"/>
      <x v="3"/>
      <x v="4"/>
      <x v="17"/>
    </i>
    <i r="1">
      <x v="4"/>
      <x v="2"/>
      <x v="13"/>
    </i>
    <i r="1">
      <x v="5"/>
      <x v="5"/>
      <x v="7"/>
    </i>
    <i t="default">
      <x v="5"/>
    </i>
    <i>
      <x v="6"/>
      <x/>
      <x v="1"/>
      <x v="6"/>
    </i>
    <i r="1">
      <x v="1"/>
      <x/>
      <x v="3"/>
    </i>
    <i r="3">
      <x v="19"/>
    </i>
    <i r="3">
      <x v="21"/>
    </i>
    <i r="1">
      <x v="2"/>
      <x v="3"/>
      <x v="12"/>
    </i>
    <i r="3">
      <x v="18"/>
    </i>
    <i r="1">
      <x v="3"/>
      <x v="4"/>
      <x v="1"/>
    </i>
    <i r="1">
      <x v="4"/>
      <x v="2"/>
      <x v="4"/>
    </i>
    <i r="3">
      <x v="5"/>
    </i>
    <i r="1">
      <x v="5"/>
      <x v="5"/>
      <x v="14"/>
    </i>
    <i r="3">
      <x v="16"/>
    </i>
    <i t="default">
      <x v="6"/>
    </i>
    <i t="grand">
      <x/>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topLeftCell="A3" workbookViewId="0">
      <selection activeCell="B3" sqref="B3"/>
    </sheetView>
  </sheetViews>
  <sheetFormatPr defaultColWidth="9.140625" defaultRowHeight="15" x14ac:dyDescent="0.25"/>
  <cols>
    <col min="1" max="1" width="23.140625" style="16" customWidth="1"/>
    <col min="2" max="2" width="60" style="16" customWidth="1"/>
    <col min="3" max="3" width="23.140625" style="16" customWidth="1"/>
    <col min="4" max="16384" width="9.140625" style="16"/>
  </cols>
  <sheetData>
    <row r="1" spans="1:3" x14ac:dyDescent="0.25">
      <c r="A1"/>
    </row>
    <row r="8" spans="1:3" ht="18.75" x14ac:dyDescent="0.25">
      <c r="C8" s="59"/>
    </row>
  </sheetData>
  <pageMargins left="0.7" right="0.7" top="0.75" bottom="0.75" header="0.3" footer="0.3"/>
  <pageSetup paperSize="9" orientation="landscape" horizontalDpi="120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44"/>
  <sheetViews>
    <sheetView showGridLines="0" topLeftCell="E21" zoomScale="90" zoomScaleNormal="90" workbookViewId="0">
      <selection activeCell="E36" sqref="E36"/>
    </sheetView>
  </sheetViews>
  <sheetFormatPr defaultColWidth="9.140625" defaultRowHeight="18.75" outlineLevelCol="1" x14ac:dyDescent="0.3"/>
  <cols>
    <col min="1" max="1" width="4.5703125" style="56" customWidth="1"/>
    <col min="2" max="2" width="22.85546875" style="56" customWidth="1"/>
    <col min="3" max="3" width="23.5703125" style="56" customWidth="1"/>
    <col min="4" max="4" width="29.140625" style="56" customWidth="1"/>
    <col min="5" max="5" width="29.85546875" style="56" customWidth="1"/>
    <col min="6" max="6" width="57.85546875" style="56" customWidth="1"/>
    <col min="7" max="9" width="15.5703125" style="56" hidden="1" customWidth="1" outlineLevel="1"/>
    <col min="10" max="10" width="18.85546875" style="56" customWidth="1" collapsed="1"/>
    <col min="11" max="11" width="18.85546875" style="56" customWidth="1"/>
    <col min="12" max="13" width="14.140625" style="56" customWidth="1"/>
    <col min="14" max="14" width="12.42578125" style="56" customWidth="1"/>
    <col min="15" max="15" width="19.140625" style="56" customWidth="1"/>
    <col min="16" max="16" width="16" style="56" customWidth="1"/>
    <col min="17" max="18" width="19.85546875" style="56" customWidth="1"/>
    <col min="19" max="16384" width="9.140625" style="56"/>
  </cols>
  <sheetData>
    <row r="1" spans="1:18" ht="23.25" x14ac:dyDescent="0.35">
      <c r="C1" s="205" t="s">
        <v>330</v>
      </c>
      <c r="D1" s="205"/>
      <c r="E1" s="205"/>
      <c r="F1" s="205"/>
      <c r="G1" s="205"/>
      <c r="H1" s="205"/>
      <c r="I1" s="205"/>
      <c r="J1" s="205"/>
      <c r="K1" s="205"/>
      <c r="L1" s="205"/>
      <c r="M1" s="205"/>
      <c r="N1" s="205"/>
      <c r="O1" s="205"/>
      <c r="P1" s="205"/>
      <c r="Q1" s="205"/>
      <c r="R1" s="205"/>
    </row>
    <row r="4" spans="1:18" x14ac:dyDescent="0.3">
      <c r="B4" s="199" t="s">
        <v>12</v>
      </c>
      <c r="C4" s="199"/>
      <c r="D4" s="199"/>
      <c r="E4" s="199"/>
    </row>
    <row r="5" spans="1:18" x14ac:dyDescent="0.3">
      <c r="B5" s="53" t="s">
        <v>16</v>
      </c>
      <c r="C5" s="54"/>
      <c r="D5" s="54"/>
      <c r="E5" s="55"/>
    </row>
    <row r="6" spans="1:18" x14ac:dyDescent="0.3">
      <c r="B6" s="53" t="s">
        <v>17</v>
      </c>
      <c r="C6" s="54"/>
      <c r="D6" s="54"/>
      <c r="E6" s="55"/>
    </row>
    <row r="7" spans="1:18" x14ac:dyDescent="0.3">
      <c r="B7" s="53" t="s">
        <v>18</v>
      </c>
      <c r="C7" s="54"/>
      <c r="D7" s="54"/>
      <c r="E7" s="55"/>
    </row>
    <row r="8" spans="1:18" x14ac:dyDescent="0.3">
      <c r="B8" s="53" t="s">
        <v>19</v>
      </c>
      <c r="C8" s="54"/>
      <c r="D8" s="54"/>
      <c r="E8" s="55"/>
    </row>
    <row r="9" spans="1:18" x14ac:dyDescent="0.3">
      <c r="B9" s="53" t="s">
        <v>20</v>
      </c>
      <c r="C9" s="54"/>
      <c r="D9" s="54"/>
      <c r="E9" s="55"/>
    </row>
    <row r="10" spans="1:18" x14ac:dyDescent="0.3">
      <c r="B10" s="53" t="s">
        <v>21</v>
      </c>
      <c r="C10" s="54"/>
      <c r="D10" s="54"/>
      <c r="E10" s="55"/>
    </row>
    <row r="14" spans="1:18" s="57" customFormat="1" ht="36.6" customHeight="1" x14ac:dyDescent="0.3">
      <c r="A14" s="170" t="s">
        <v>40</v>
      </c>
      <c r="B14" s="170"/>
      <c r="C14" s="170"/>
      <c r="D14" s="170"/>
      <c r="E14" s="170"/>
      <c r="F14" s="137" t="s">
        <v>41</v>
      </c>
      <c r="G14" s="181" t="s">
        <v>567</v>
      </c>
      <c r="H14" s="183"/>
      <c r="I14" s="182"/>
      <c r="J14" s="181" t="s">
        <v>566</v>
      </c>
      <c r="K14" s="182"/>
      <c r="L14" s="170" t="s">
        <v>42</v>
      </c>
      <c r="M14" s="170"/>
      <c r="N14" s="170"/>
      <c r="O14" s="170"/>
      <c r="P14" s="170"/>
      <c r="Q14" s="181" t="s">
        <v>43</v>
      </c>
      <c r="R14" s="182"/>
    </row>
    <row r="15" spans="1:18" s="58" customFormat="1" ht="75" x14ac:dyDescent="0.25">
      <c r="A15" s="48" t="s">
        <v>0</v>
      </c>
      <c r="B15" s="48" t="s">
        <v>38</v>
      </c>
      <c r="C15" s="48" t="s">
        <v>10</v>
      </c>
      <c r="D15" s="48" t="s">
        <v>316</v>
      </c>
      <c r="E15" s="48" t="s">
        <v>11</v>
      </c>
      <c r="F15" s="48" t="s">
        <v>9</v>
      </c>
      <c r="G15" s="48" t="s">
        <v>568</v>
      </c>
      <c r="H15" s="48" t="s">
        <v>569</v>
      </c>
      <c r="I15" s="48" t="s">
        <v>570</v>
      </c>
      <c r="J15" s="48" t="s">
        <v>566</v>
      </c>
      <c r="K15" s="48" t="s">
        <v>357</v>
      </c>
      <c r="L15" s="48" t="s">
        <v>1</v>
      </c>
      <c r="M15" s="48" t="s">
        <v>573</v>
      </c>
      <c r="N15" s="48" t="s">
        <v>574</v>
      </c>
      <c r="O15" s="48" t="s">
        <v>575</v>
      </c>
      <c r="P15" s="48" t="s">
        <v>23</v>
      </c>
      <c r="Q15" s="48" t="s">
        <v>571</v>
      </c>
      <c r="R15" s="48" t="s">
        <v>572</v>
      </c>
    </row>
    <row r="16" spans="1:18" ht="112.5" x14ac:dyDescent="0.3">
      <c r="A16" s="49">
        <v>1</v>
      </c>
      <c r="B16" s="119" t="s">
        <v>475</v>
      </c>
      <c r="C16" s="50" t="s">
        <v>459</v>
      </c>
      <c r="D16" s="50" t="s">
        <v>458</v>
      </c>
      <c r="E16" s="50" t="s">
        <v>460</v>
      </c>
      <c r="F16" s="51" t="s">
        <v>483</v>
      </c>
      <c r="G16" s="60"/>
      <c r="H16" s="88"/>
      <c r="I16" s="51"/>
      <c r="J16" s="102" t="s">
        <v>654</v>
      </c>
      <c r="K16" s="102" t="s">
        <v>487</v>
      </c>
      <c r="L16" s="125">
        <f>C30</f>
        <v>3</v>
      </c>
      <c r="M16" s="157">
        <f>C$37</f>
        <v>0.625</v>
      </c>
      <c r="N16" s="125">
        <f>C44</f>
        <v>2.6666666666666665</v>
      </c>
      <c r="O16" s="89">
        <f>L16*(1-M16)*N16</f>
        <v>3</v>
      </c>
      <c r="P16" s="60" t="str">
        <f>IF(L16="","",IF(AND('Area D'!O16&gt;='Tabella valutazione rischi'!$C$5,'Area D'!O16&lt;='Tabella valutazione rischi'!$D$5),'Tabella valutazione rischi'!$E$5,IF(AND('Area D'!O16&gt;'Tabella valutazione rischi'!$C$6,'Area D'!O16&lt;='Tabella valutazione rischi'!$D$6),'Tabella valutazione rischi'!$E$6,IF(AND('Area D'!O16&gt;'Tabella valutazione rischi'!$C$7,'Area D'!O16&lt;='Tabella valutazione rischi'!$D$7),'Tabella valutazione rischi'!$E$7,IF(AND('Area D'!O16&gt;'Tabella valutazione rischi'!$C$8,'Area D'!O16&lt;='Tabella valutazione rischi'!$D$8),'Tabella valutazione rischi'!$E$8,IF(AND('Area D'!O16&gt;'Tabella valutazione rischi'!$C$9,'Area D'!O16&lt;='Tabella valutazione rischi'!$D$9),'Tabella valutazione rischi'!$E$9,""))))))</f>
        <v>BASSO</v>
      </c>
      <c r="Q16" s="102" t="s">
        <v>660</v>
      </c>
      <c r="R16" s="102"/>
    </row>
    <row r="17" spans="1:18" ht="112.5" x14ac:dyDescent="0.3">
      <c r="A17" s="111">
        <v>2</v>
      </c>
      <c r="B17" s="119" t="s">
        <v>509</v>
      </c>
      <c r="C17" s="50" t="s">
        <v>255</v>
      </c>
      <c r="D17" s="50" t="s">
        <v>422</v>
      </c>
      <c r="E17" s="50" t="s">
        <v>461</v>
      </c>
      <c r="F17" s="51" t="s">
        <v>483</v>
      </c>
      <c r="G17" s="88"/>
      <c r="H17" s="88"/>
      <c r="I17" s="51"/>
      <c r="J17" s="102" t="s">
        <v>654</v>
      </c>
      <c r="K17" s="102" t="s">
        <v>201</v>
      </c>
      <c r="L17" s="125">
        <f>D30</f>
        <v>3</v>
      </c>
      <c r="M17" s="157">
        <f>D$37</f>
        <v>0.5</v>
      </c>
      <c r="N17" s="125">
        <f>D44</f>
        <v>1.6666666666666667</v>
      </c>
      <c r="O17" s="89">
        <f t="shared" ref="O17:O20" si="0">L17*(1-M17)*N17</f>
        <v>2.5</v>
      </c>
      <c r="P17" s="88" t="str">
        <f>IF(L17="","",IF(AND('Area D'!O17&gt;='Tabella valutazione rischi'!$C$5,'Area D'!O17&lt;='Tabella valutazione rischi'!$D$5),'Tabella valutazione rischi'!$E$5,IF(AND('Area D'!O17&gt;'Tabella valutazione rischi'!$C$6,'Area D'!O17&lt;='Tabella valutazione rischi'!$D$6),'Tabella valutazione rischi'!$E$6,IF(AND('Area D'!O17&gt;'Tabella valutazione rischi'!$C$7,'Area D'!O17&lt;='Tabella valutazione rischi'!$D$7),'Tabella valutazione rischi'!$E$7,IF(AND('Area D'!O17&gt;'Tabella valutazione rischi'!$C$8,'Area D'!O17&lt;='Tabella valutazione rischi'!$D$8),'Tabella valutazione rischi'!$E$8,IF(AND('Area D'!O17&gt;'Tabella valutazione rischi'!$C$9,'Area D'!O17&lt;='Tabella valutazione rischi'!$D$9),'Tabella valutazione rischi'!$E$9,""))))))</f>
        <v>BASSO</v>
      </c>
      <c r="Q17" s="102" t="s">
        <v>660</v>
      </c>
      <c r="R17" s="102"/>
    </row>
    <row r="18" spans="1:18" ht="75" x14ac:dyDescent="0.3">
      <c r="A18" s="111">
        <v>3</v>
      </c>
      <c r="B18" s="50" t="s">
        <v>452</v>
      </c>
      <c r="C18" s="50" t="s">
        <v>412</v>
      </c>
      <c r="D18" s="50" t="s">
        <v>420</v>
      </c>
      <c r="E18" s="119" t="s">
        <v>493</v>
      </c>
      <c r="F18" s="51" t="s">
        <v>484</v>
      </c>
      <c r="G18" s="88"/>
      <c r="H18" s="88"/>
      <c r="I18" s="51"/>
      <c r="J18" s="102" t="s">
        <v>661</v>
      </c>
      <c r="K18" s="102" t="s">
        <v>201</v>
      </c>
      <c r="L18" s="125">
        <f>E30</f>
        <v>4</v>
      </c>
      <c r="M18" s="157">
        <f>E$37</f>
        <v>0.5</v>
      </c>
      <c r="N18" s="125">
        <f>E44</f>
        <v>2.3333333333333335</v>
      </c>
      <c r="O18" s="89">
        <f t="shared" si="0"/>
        <v>4.666666666666667</v>
      </c>
      <c r="P18" s="88" t="str">
        <f>IF(L18="","",IF(AND('Area D'!O18&gt;='Tabella valutazione rischi'!$C$5,'Area D'!O18&lt;='Tabella valutazione rischi'!$D$5),'Tabella valutazione rischi'!$E$5,IF(AND('Area D'!O18&gt;'Tabella valutazione rischi'!$C$6,'Area D'!O18&lt;='Tabella valutazione rischi'!$D$6),'Tabella valutazione rischi'!$E$6,IF(AND('Area D'!O18&gt;'Tabella valutazione rischi'!$C$7,'Area D'!O18&lt;='Tabella valutazione rischi'!$D$7),'Tabella valutazione rischi'!$E$7,IF(AND('Area D'!O18&gt;'Tabella valutazione rischi'!$C$8,'Area D'!O18&lt;='Tabella valutazione rischi'!$D$8),'Tabella valutazione rischi'!$E$8,IF(AND('Area D'!O18&gt;'Tabella valutazione rischi'!$C$9,'Area D'!O18&lt;='Tabella valutazione rischi'!$D$9),'Tabella valutazione rischi'!$E$9,""))))))</f>
        <v>BASSO</v>
      </c>
      <c r="Q18" s="102" t="s">
        <v>662</v>
      </c>
      <c r="R18" s="102"/>
    </row>
    <row r="19" spans="1:18" ht="195" customHeight="1" x14ac:dyDescent="0.3">
      <c r="A19" s="201">
        <v>4</v>
      </c>
      <c r="B19" s="197" t="s">
        <v>453</v>
      </c>
      <c r="C19" s="216" t="s">
        <v>255</v>
      </c>
      <c r="D19" s="197" t="s">
        <v>422</v>
      </c>
      <c r="E19" s="197" t="s">
        <v>461</v>
      </c>
      <c r="F19" s="51" t="s">
        <v>485</v>
      </c>
      <c r="G19" s="88"/>
      <c r="H19" s="88"/>
      <c r="I19" s="51"/>
      <c r="J19" s="211" t="s">
        <v>654</v>
      </c>
      <c r="K19" s="213" t="s">
        <v>201</v>
      </c>
      <c r="L19" s="215">
        <f>F30</f>
        <v>4</v>
      </c>
      <c r="M19" s="207">
        <f>F$37</f>
        <v>0.5</v>
      </c>
      <c r="N19" s="215">
        <f>F44</f>
        <v>3.6666666666666665</v>
      </c>
      <c r="O19" s="209">
        <f t="shared" si="0"/>
        <v>7.333333333333333</v>
      </c>
      <c r="P19" s="209" t="str">
        <f>IF(L19="","",IF(AND('Area D'!O19&gt;='Tabella valutazione rischi'!$C$5,'Area D'!O19&lt;='Tabella valutazione rischi'!$D$5),'Tabella valutazione rischi'!$E$5,IF(AND('Area D'!O19&gt;'Tabella valutazione rischi'!$C$6,'Area D'!O19&lt;='Tabella valutazione rischi'!$D$6),'Tabella valutazione rischi'!$E$6,IF(AND('Area D'!O19&gt;'Tabella valutazione rischi'!$C$7,'Area D'!O19&lt;='Tabella valutazione rischi'!$D$7),'Tabella valutazione rischi'!$E$7,IF(AND('Area D'!O19&gt;'Tabella valutazione rischi'!$C$8,'Area D'!O19&lt;='Tabella valutazione rischi'!$D$8),'Tabella valutazione rischi'!$E$8,IF(AND('Area D'!O19&gt;'Tabella valutazione rischi'!$C$9,'Area D'!O19&lt;='Tabella valutazione rischi'!$D$9),'Tabella valutazione rischi'!$E$9,""))))))</f>
        <v>MEDIO</v>
      </c>
      <c r="Q19" s="211" t="s">
        <v>663</v>
      </c>
      <c r="R19" s="213"/>
    </row>
    <row r="20" spans="1:18" ht="75" x14ac:dyDescent="0.3">
      <c r="A20" s="202"/>
      <c r="B20" s="198"/>
      <c r="C20" s="217"/>
      <c r="D20" s="198"/>
      <c r="E20" s="198"/>
      <c r="F20" s="51" t="s">
        <v>486</v>
      </c>
      <c r="G20" s="60"/>
      <c r="H20" s="88"/>
      <c r="I20" s="51"/>
      <c r="J20" s="212"/>
      <c r="K20" s="214"/>
      <c r="L20" s="214"/>
      <c r="M20" s="208"/>
      <c r="N20" s="214"/>
      <c r="O20" s="210">
        <f t="shared" si="0"/>
        <v>0</v>
      </c>
      <c r="P20" s="210" t="str">
        <f>IF(L20="","",IF(AND('Area D'!O20&gt;='Tabella valutazione rischi'!$C$5,'Area D'!O20&lt;='Tabella valutazione rischi'!$D$5),'Tabella valutazione rischi'!$E$5,IF(AND('Area D'!O20&gt;'Tabella valutazione rischi'!$C$6,'Area D'!O20&lt;='Tabella valutazione rischi'!$D$6),'Tabella valutazione rischi'!$E$6,IF(AND('Area D'!O20&gt;'Tabella valutazione rischi'!$C$7,'Area D'!O20&lt;='Tabella valutazione rischi'!$D$7),'Tabella valutazione rischi'!$E$7,IF(AND('Area D'!O20&gt;'Tabella valutazione rischi'!$C$8,'Area D'!O20&lt;='Tabella valutazione rischi'!$D$8),'Tabella valutazione rischi'!$E$8,IF(AND('Area D'!O20&gt;'Tabella valutazione rischi'!$C$9,'Area D'!O20&lt;='Tabella valutazione rischi'!$D$9),'Tabella valutazione rischi'!$E$9,""))))))</f>
        <v/>
      </c>
      <c r="Q20" s="212"/>
      <c r="R20" s="214"/>
    </row>
    <row r="23" spans="1:18" x14ac:dyDescent="0.3">
      <c r="B23" s="164" t="s">
        <v>576</v>
      </c>
      <c r="C23" s="165"/>
      <c r="I23" s="156"/>
      <c r="J23" s="156"/>
    </row>
    <row r="24" spans="1:18" x14ac:dyDescent="0.3">
      <c r="B24" s="24" t="s">
        <v>94</v>
      </c>
      <c r="C24" s="24" t="s">
        <v>438</v>
      </c>
      <c r="D24" s="24" t="s">
        <v>439</v>
      </c>
      <c r="E24" s="24" t="s">
        <v>440</v>
      </c>
      <c r="F24" s="24" t="s">
        <v>441</v>
      </c>
      <c r="G24" s="112"/>
      <c r="H24" s="112"/>
      <c r="I24" s="112"/>
      <c r="J24" s="156"/>
    </row>
    <row r="25" spans="1:18" x14ac:dyDescent="0.3">
      <c r="B25" s="138" t="s">
        <v>579</v>
      </c>
      <c r="C25" s="12">
        <v>1</v>
      </c>
      <c r="D25" s="12">
        <v>1</v>
      </c>
      <c r="E25" s="12">
        <v>1</v>
      </c>
      <c r="F25" s="12">
        <v>1</v>
      </c>
      <c r="G25" s="113"/>
      <c r="H25" s="113"/>
      <c r="I25" s="113"/>
      <c r="J25" s="156"/>
    </row>
    <row r="26" spans="1:18" x14ac:dyDescent="0.3">
      <c r="B26" s="138" t="s">
        <v>580</v>
      </c>
      <c r="C26" s="12">
        <v>1</v>
      </c>
      <c r="D26" s="12">
        <v>1</v>
      </c>
      <c r="E26" s="12">
        <v>1</v>
      </c>
      <c r="F26" s="12">
        <v>1</v>
      </c>
      <c r="G26" s="113"/>
      <c r="H26" s="113"/>
      <c r="I26" s="113"/>
      <c r="J26" s="156"/>
    </row>
    <row r="27" spans="1:18" ht="30" x14ac:dyDescent="0.3">
      <c r="B27" s="138" t="s">
        <v>581</v>
      </c>
      <c r="C27" s="12">
        <v>3</v>
      </c>
      <c r="D27" s="12">
        <v>3</v>
      </c>
      <c r="E27" s="12">
        <v>4</v>
      </c>
      <c r="F27" s="12">
        <v>4</v>
      </c>
      <c r="G27" s="113"/>
      <c r="H27" s="113"/>
      <c r="I27" s="113"/>
      <c r="J27" s="156"/>
    </row>
    <row r="28" spans="1:18" ht="45" x14ac:dyDescent="0.3">
      <c r="B28" s="138" t="s">
        <v>582</v>
      </c>
      <c r="C28" s="12">
        <v>1</v>
      </c>
      <c r="D28" s="12">
        <v>2</v>
      </c>
      <c r="E28" s="12">
        <v>2</v>
      </c>
      <c r="F28" s="12">
        <v>2</v>
      </c>
      <c r="G28" s="113"/>
      <c r="H28" s="113"/>
      <c r="I28" s="113"/>
      <c r="J28" s="156"/>
    </row>
    <row r="29" spans="1:18" x14ac:dyDescent="0.3">
      <c r="B29" s="138" t="s">
        <v>583</v>
      </c>
      <c r="C29" s="12">
        <v>2</v>
      </c>
      <c r="D29" s="12">
        <v>3</v>
      </c>
      <c r="E29" s="12">
        <v>3</v>
      </c>
      <c r="F29" s="12">
        <v>3</v>
      </c>
      <c r="G29" s="113"/>
      <c r="H29" s="113"/>
      <c r="I29" s="113"/>
      <c r="J29" s="156"/>
    </row>
    <row r="30" spans="1:18" x14ac:dyDescent="0.3">
      <c r="B30" s="26" t="s">
        <v>96</v>
      </c>
      <c r="C30" s="27">
        <f>MAX(C25:C29)</f>
        <v>3</v>
      </c>
      <c r="D30" s="27">
        <f t="shared" ref="D30:F30" si="1">MAX(D25:D29)</f>
        <v>3</v>
      </c>
      <c r="E30" s="27">
        <f t="shared" si="1"/>
        <v>4</v>
      </c>
      <c r="F30" s="27">
        <f t="shared" si="1"/>
        <v>4</v>
      </c>
      <c r="G30" s="114"/>
      <c r="H30" s="114"/>
      <c r="I30" s="114"/>
      <c r="J30" s="156"/>
    </row>
    <row r="31" spans="1:18" x14ac:dyDescent="0.3">
      <c r="B31" s="1"/>
      <c r="C31" s="1"/>
      <c r="G31" s="118"/>
      <c r="H31" s="118"/>
      <c r="I31" s="118"/>
      <c r="J31" s="156"/>
    </row>
    <row r="32" spans="1:18" x14ac:dyDescent="0.3">
      <c r="B32" s="1"/>
      <c r="C32" s="1"/>
      <c r="G32" s="118"/>
      <c r="H32" s="118"/>
      <c r="I32" s="118"/>
      <c r="J32" s="156"/>
    </row>
    <row r="33" spans="2:10" x14ac:dyDescent="0.3">
      <c r="B33" s="164" t="s">
        <v>573</v>
      </c>
      <c r="C33" s="165"/>
      <c r="D33" s="1"/>
      <c r="E33" s="1"/>
      <c r="G33" s="118"/>
      <c r="H33" s="118"/>
      <c r="I33" s="118"/>
      <c r="J33" s="156"/>
    </row>
    <row r="34" spans="2:10" x14ac:dyDescent="0.3">
      <c r="B34" s="24" t="s">
        <v>94</v>
      </c>
      <c r="C34" s="24" t="s">
        <v>438</v>
      </c>
      <c r="D34" s="24" t="s">
        <v>439</v>
      </c>
      <c r="E34" s="24" t="s">
        <v>440</v>
      </c>
      <c r="F34" s="24" t="s">
        <v>441</v>
      </c>
      <c r="G34" s="118"/>
      <c r="H34" s="118"/>
      <c r="I34" s="118"/>
      <c r="J34" s="156"/>
    </row>
    <row r="35" spans="2:10" x14ac:dyDescent="0.3">
      <c r="B35" s="138" t="s">
        <v>618</v>
      </c>
      <c r="C35" s="149">
        <v>0.5</v>
      </c>
      <c r="D35" s="149">
        <v>0.5</v>
      </c>
      <c r="E35" s="149">
        <v>0.5</v>
      </c>
      <c r="F35" s="149">
        <v>0.5</v>
      </c>
      <c r="G35" s="118"/>
      <c r="H35" s="118"/>
      <c r="I35" s="118"/>
      <c r="J35" s="156"/>
    </row>
    <row r="36" spans="2:10" ht="38.450000000000003" customHeight="1" x14ac:dyDescent="0.3">
      <c r="B36" s="138" t="s">
        <v>625</v>
      </c>
      <c r="C36" s="149">
        <v>0.75</v>
      </c>
      <c r="D36" s="149">
        <v>0.5</v>
      </c>
      <c r="E36" s="149">
        <v>0.5</v>
      </c>
      <c r="F36" s="149">
        <v>0.5</v>
      </c>
      <c r="G36" s="118"/>
      <c r="H36" s="118"/>
      <c r="I36" s="118"/>
      <c r="J36" s="156"/>
    </row>
    <row r="37" spans="2:10" x14ac:dyDescent="0.3">
      <c r="B37" s="26" t="s">
        <v>651</v>
      </c>
      <c r="C37" s="150">
        <f>AVERAGE(C35:C36)</f>
        <v>0.625</v>
      </c>
      <c r="D37" s="150">
        <f t="shared" ref="D37:F37" si="2">AVERAGE(D35:D36)</f>
        <v>0.5</v>
      </c>
      <c r="E37" s="150">
        <f t="shared" si="2"/>
        <v>0.5</v>
      </c>
      <c r="F37" s="150">
        <f t="shared" si="2"/>
        <v>0.5</v>
      </c>
      <c r="G37" s="118"/>
      <c r="H37" s="118"/>
      <c r="I37" s="118"/>
      <c r="J37" s="156"/>
    </row>
    <row r="38" spans="2:10" x14ac:dyDescent="0.3">
      <c r="B38" s="1"/>
      <c r="C38" s="1"/>
      <c r="G38" s="118"/>
      <c r="H38" s="118"/>
      <c r="I38" s="118"/>
      <c r="J38" s="156"/>
    </row>
    <row r="39" spans="2:10" x14ac:dyDescent="0.3">
      <c r="B39" s="164" t="s">
        <v>577</v>
      </c>
      <c r="C39" s="165"/>
      <c r="G39" s="118"/>
      <c r="H39" s="118"/>
      <c r="I39" s="118"/>
      <c r="J39" s="156"/>
    </row>
    <row r="40" spans="2:10" x14ac:dyDescent="0.3">
      <c r="B40" s="24" t="s">
        <v>94</v>
      </c>
      <c r="C40" s="24" t="s">
        <v>438</v>
      </c>
      <c r="D40" s="24" t="s">
        <v>439</v>
      </c>
      <c r="E40" s="24" t="s">
        <v>440</v>
      </c>
      <c r="F40" s="24" t="s">
        <v>441</v>
      </c>
      <c r="G40" s="112"/>
      <c r="H40" s="112"/>
      <c r="I40" s="112"/>
      <c r="J40" s="156"/>
    </row>
    <row r="41" spans="2:10" x14ac:dyDescent="0.3">
      <c r="B41" s="138" t="s">
        <v>100</v>
      </c>
      <c r="C41" s="12">
        <v>3</v>
      </c>
      <c r="D41" s="12">
        <v>3</v>
      </c>
      <c r="E41" s="12">
        <v>3</v>
      </c>
      <c r="F41" s="12">
        <v>4</v>
      </c>
      <c r="G41" s="113"/>
      <c r="H41" s="113"/>
      <c r="I41" s="113"/>
      <c r="J41" s="156"/>
    </row>
    <row r="42" spans="2:10" x14ac:dyDescent="0.3">
      <c r="B42" s="138" t="s">
        <v>108</v>
      </c>
      <c r="C42" s="12">
        <v>2</v>
      </c>
      <c r="D42" s="12">
        <v>1</v>
      </c>
      <c r="E42" s="12">
        <v>1</v>
      </c>
      <c r="F42" s="12">
        <v>3</v>
      </c>
      <c r="G42" s="113"/>
      <c r="H42" s="113"/>
      <c r="I42" s="113"/>
      <c r="J42" s="156"/>
    </row>
    <row r="43" spans="2:10" x14ac:dyDescent="0.3">
      <c r="B43" s="138" t="s">
        <v>109</v>
      </c>
      <c r="C43" s="12">
        <v>3</v>
      </c>
      <c r="D43" s="12">
        <v>1</v>
      </c>
      <c r="E43" s="12">
        <v>3</v>
      </c>
      <c r="F43" s="12">
        <v>4</v>
      </c>
      <c r="G43" s="113"/>
      <c r="H43" s="113"/>
      <c r="I43" s="113"/>
      <c r="J43" s="156"/>
    </row>
    <row r="44" spans="2:10" x14ac:dyDescent="0.3">
      <c r="B44" s="26" t="s">
        <v>578</v>
      </c>
      <c r="C44" s="27">
        <f>AVERAGE(C41:C43)</f>
        <v>2.6666666666666665</v>
      </c>
      <c r="D44" s="27">
        <f>AVERAGE(D41:D43)</f>
        <v>1.6666666666666667</v>
      </c>
      <c r="E44" s="27">
        <f>AVERAGE(E41:E43)</f>
        <v>2.3333333333333335</v>
      </c>
      <c r="F44" s="27">
        <f>AVERAGE(F41:F43)</f>
        <v>3.6666666666666665</v>
      </c>
      <c r="G44" s="114"/>
      <c r="H44" s="114"/>
      <c r="I44" s="114"/>
      <c r="J44" s="156"/>
    </row>
  </sheetData>
  <mergeCells count="24">
    <mergeCell ref="A19:A20"/>
    <mergeCell ref="B19:B20"/>
    <mergeCell ref="C19:C20"/>
    <mergeCell ref="D19:D20"/>
    <mergeCell ref="E19:E20"/>
    <mergeCell ref="C1:R1"/>
    <mergeCell ref="B4:E4"/>
    <mergeCell ref="A14:E14"/>
    <mergeCell ref="L14:P14"/>
    <mergeCell ref="Q14:R14"/>
    <mergeCell ref="J14:K14"/>
    <mergeCell ref="G14:I14"/>
    <mergeCell ref="Q19:Q20"/>
    <mergeCell ref="R19:R20"/>
    <mergeCell ref="B23:C23"/>
    <mergeCell ref="J19:J20"/>
    <mergeCell ref="K19:K20"/>
    <mergeCell ref="L19:L20"/>
    <mergeCell ref="N19:N20"/>
    <mergeCell ref="B33:C33"/>
    <mergeCell ref="B39:C39"/>
    <mergeCell ref="M19:M20"/>
    <mergeCell ref="O19:O20"/>
    <mergeCell ref="P19:P20"/>
  </mergeCells>
  <phoneticPr fontId="24" type="noConversion"/>
  <pageMargins left="0.25" right="0.25" top="0.75" bottom="0.75" header="0.3" footer="0.3"/>
  <pageSetup paperSize="9" scale="47" fitToHeight="4"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76" operator="equal" id="{9A960BCB-8EDA-445A-B122-17154B0FD812}">
            <xm:f>'Tabella valutazione rischi'!$E$9</xm:f>
            <x14:dxf>
              <fill>
                <patternFill>
                  <bgColor rgb="FFFF0000"/>
                </patternFill>
              </fill>
            </x14:dxf>
          </x14:cfRule>
          <x14:cfRule type="cellIs" priority="77" operator="equal" id="{FE3D3FF4-69BB-4258-8AE8-1A85AFB5B222}">
            <xm:f>'Tabella valutazione rischi'!$E$8</xm:f>
            <x14:dxf>
              <fill>
                <patternFill>
                  <bgColor rgb="FFFFC000"/>
                </patternFill>
              </fill>
            </x14:dxf>
          </x14:cfRule>
          <x14:cfRule type="cellIs" priority="78" operator="equal" id="{2226B608-152E-4CB7-BB41-6BF6C208B80E}">
            <xm:f>'Tabella valutazione rischi'!$E$7</xm:f>
            <x14:dxf>
              <fill>
                <patternFill>
                  <bgColor rgb="FFFFFF00"/>
                </patternFill>
              </fill>
            </x14:dxf>
          </x14:cfRule>
          <x14:cfRule type="cellIs" priority="79" operator="equal" id="{4A5A69A6-D488-485A-B66C-AE345C456673}">
            <xm:f>'Tabella valutazione rischi'!$E$6</xm:f>
            <x14:dxf>
              <fill>
                <patternFill>
                  <bgColor rgb="FF00B050"/>
                </patternFill>
              </fill>
            </x14:dxf>
          </x14:cfRule>
          <x14:cfRule type="cellIs" priority="80" operator="equal" id="{BD0EAEC4-1D9F-400D-993D-F3D2CA4BD163}">
            <xm:f>'Tabella valutazione rischi'!$E$5</xm:f>
            <x14:dxf>
              <fill>
                <patternFill>
                  <bgColor theme="0"/>
                </patternFill>
              </fill>
            </x14:dxf>
          </x14:cfRule>
          <xm:sqref>P16</xm:sqref>
        </x14:conditionalFormatting>
        <x14:conditionalFormatting xmlns:xm="http://schemas.microsoft.com/office/excel/2006/main">
          <x14:cfRule type="cellIs" priority="61" operator="equal" id="{52FAE471-C26B-47FB-87C4-D01A85EF8BAB}">
            <xm:f>'Tabella valutazione rischi'!$E$9</xm:f>
            <x14:dxf>
              <fill>
                <patternFill>
                  <bgColor rgb="FFFF0000"/>
                </patternFill>
              </fill>
            </x14:dxf>
          </x14:cfRule>
          <x14:cfRule type="cellIs" priority="62" operator="equal" id="{96D053A4-1F91-4826-BDF8-ED7E232D1E30}">
            <xm:f>'Tabella valutazione rischi'!$E$8</xm:f>
            <x14:dxf>
              <fill>
                <patternFill>
                  <bgColor rgb="FFFFC000"/>
                </patternFill>
              </fill>
            </x14:dxf>
          </x14:cfRule>
          <x14:cfRule type="cellIs" priority="63" operator="equal" id="{E3DA5270-6960-4088-9627-B1F0FF3CE911}">
            <xm:f>'Tabella valutazione rischi'!$E$7</xm:f>
            <x14:dxf>
              <fill>
                <patternFill>
                  <bgColor rgb="FFFFFF00"/>
                </patternFill>
              </fill>
            </x14:dxf>
          </x14:cfRule>
          <x14:cfRule type="cellIs" priority="64" operator="equal" id="{139EE0AD-13BA-4C5A-93CA-818FD31B5385}">
            <xm:f>'Tabella valutazione rischi'!$E$6</xm:f>
            <x14:dxf>
              <fill>
                <patternFill>
                  <bgColor rgb="FF00B050"/>
                </patternFill>
              </fill>
            </x14:dxf>
          </x14:cfRule>
          <x14:cfRule type="cellIs" priority="65" operator="equal" id="{54C59C6B-D70C-44F8-8A42-9A37B0986306}">
            <xm:f>'Tabella valutazione rischi'!$E$5</xm:f>
            <x14:dxf>
              <fill>
                <patternFill>
                  <bgColor theme="0"/>
                </patternFill>
              </fill>
            </x14:dxf>
          </x14:cfRule>
          <xm:sqref>P19</xm:sqref>
        </x14:conditionalFormatting>
        <x14:conditionalFormatting xmlns:xm="http://schemas.microsoft.com/office/excel/2006/main">
          <x14:cfRule type="cellIs" priority="6" operator="equal" id="{B0A08422-B6B5-4FAD-BE4E-5FC4A102C0D4}">
            <xm:f>'Tabella valutazione rischi'!$E$9</xm:f>
            <x14:dxf>
              <fill>
                <patternFill>
                  <bgColor rgb="FFFF0000"/>
                </patternFill>
              </fill>
            </x14:dxf>
          </x14:cfRule>
          <x14:cfRule type="cellIs" priority="7" operator="equal" id="{0F2F916C-010E-4D7B-A435-4E943ABCD5F0}">
            <xm:f>'Tabella valutazione rischi'!$E$8</xm:f>
            <x14:dxf>
              <fill>
                <patternFill>
                  <bgColor rgb="FFFFC000"/>
                </patternFill>
              </fill>
            </x14:dxf>
          </x14:cfRule>
          <x14:cfRule type="cellIs" priority="8" operator="equal" id="{162C0CC3-5560-454D-972C-7B0E0313CCDC}">
            <xm:f>'Tabella valutazione rischi'!$E$7</xm:f>
            <x14:dxf>
              <fill>
                <patternFill>
                  <bgColor rgb="FFFFFF00"/>
                </patternFill>
              </fill>
            </x14:dxf>
          </x14:cfRule>
          <x14:cfRule type="cellIs" priority="9" operator="equal" id="{9BFF14BA-265C-47CD-9219-836E7BF5C5C2}">
            <xm:f>'Tabella valutazione rischi'!$E$6</xm:f>
            <x14:dxf>
              <fill>
                <patternFill>
                  <bgColor rgb="FF00B050"/>
                </patternFill>
              </fill>
            </x14:dxf>
          </x14:cfRule>
          <x14:cfRule type="cellIs" priority="10" operator="equal" id="{98773CB4-B982-49F4-BA4D-A206F44E5DDC}">
            <xm:f>'Tabella valutazione rischi'!$E$5</xm:f>
            <x14:dxf>
              <fill>
                <patternFill>
                  <bgColor theme="0"/>
                </patternFill>
              </fill>
            </x14:dxf>
          </x14:cfRule>
          <xm:sqref>P18</xm:sqref>
        </x14:conditionalFormatting>
        <x14:conditionalFormatting xmlns:xm="http://schemas.microsoft.com/office/excel/2006/main">
          <x14:cfRule type="cellIs" priority="1" operator="equal" id="{30D8D88C-B63C-41A7-93DE-6276E9CD1E79}">
            <xm:f>'Tabella valutazione rischi'!$E$9</xm:f>
            <x14:dxf>
              <fill>
                <patternFill>
                  <bgColor rgb="FFFF0000"/>
                </patternFill>
              </fill>
            </x14:dxf>
          </x14:cfRule>
          <x14:cfRule type="cellIs" priority="2" operator="equal" id="{B73F67B6-D6F1-496B-82F4-7374B170B9A6}">
            <xm:f>'Tabella valutazione rischi'!$E$8</xm:f>
            <x14:dxf>
              <fill>
                <patternFill>
                  <bgColor rgb="FFFFC000"/>
                </patternFill>
              </fill>
            </x14:dxf>
          </x14:cfRule>
          <x14:cfRule type="cellIs" priority="3" operator="equal" id="{F7A856ED-B1DD-4E3D-8F55-B81E52CAB637}">
            <xm:f>'Tabella valutazione rischi'!$E$7</xm:f>
            <x14:dxf>
              <fill>
                <patternFill>
                  <bgColor rgb="FFFFFF00"/>
                </patternFill>
              </fill>
            </x14:dxf>
          </x14:cfRule>
          <x14:cfRule type="cellIs" priority="4" operator="equal" id="{C70208B0-B53A-4FC3-9783-10A2AAEC4C9D}">
            <xm:f>'Tabella valutazione rischi'!$E$6</xm:f>
            <x14:dxf>
              <fill>
                <patternFill>
                  <bgColor rgb="FF00B050"/>
                </patternFill>
              </fill>
            </x14:dxf>
          </x14:cfRule>
          <x14:cfRule type="cellIs" priority="5" operator="equal" id="{8E64A378-A179-4834-98F0-B07856D82511}">
            <xm:f>'Tabella valutazione rischi'!$E$5</xm:f>
            <x14:dxf>
              <fill>
                <patternFill>
                  <bgColor theme="0"/>
                </patternFill>
              </fill>
            </x14:dxf>
          </x14:cfRule>
          <xm:sqref>P17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44"/>
  <sheetViews>
    <sheetView showGridLines="0" topLeftCell="A24" zoomScale="80" zoomScaleNormal="80" workbookViewId="0">
      <selection activeCell="B42" sqref="B42"/>
    </sheetView>
  </sheetViews>
  <sheetFormatPr defaultColWidth="9.140625" defaultRowHeight="18.75" outlineLevelCol="1" x14ac:dyDescent="0.3"/>
  <cols>
    <col min="1" max="1" width="4.5703125" style="56" customWidth="1"/>
    <col min="2" max="2" width="26.5703125" style="56" customWidth="1"/>
    <col min="3" max="3" width="20.85546875" style="56" customWidth="1"/>
    <col min="4" max="4" width="23.140625" style="56" customWidth="1"/>
    <col min="5" max="5" width="26.85546875" style="56" customWidth="1"/>
    <col min="6" max="6" width="57.85546875" style="56" customWidth="1"/>
    <col min="7" max="9" width="15.5703125" style="56" hidden="1" customWidth="1" outlineLevel="1"/>
    <col min="10" max="10" width="18.85546875" style="56" customWidth="1" collapsed="1"/>
    <col min="11" max="11" width="18.85546875" style="56" customWidth="1"/>
    <col min="12" max="13" width="13.85546875" style="56" customWidth="1"/>
    <col min="14" max="14" width="11.85546875" style="56" customWidth="1"/>
    <col min="15" max="15" width="10.85546875" style="56" customWidth="1"/>
    <col min="16" max="16" width="17" style="56" customWidth="1"/>
    <col min="17" max="18" width="19.85546875" style="56" customWidth="1"/>
    <col min="19" max="16384" width="9.140625" style="56"/>
  </cols>
  <sheetData>
    <row r="1" spans="1:18" ht="23.25" x14ac:dyDescent="0.35">
      <c r="C1" s="205" t="s">
        <v>429</v>
      </c>
      <c r="D1" s="205"/>
      <c r="E1" s="205"/>
      <c r="F1" s="205"/>
      <c r="G1" s="205"/>
      <c r="H1" s="205"/>
      <c r="I1" s="205"/>
      <c r="J1" s="205"/>
      <c r="K1" s="205"/>
      <c r="L1" s="205"/>
      <c r="M1" s="205"/>
      <c r="N1" s="205"/>
      <c r="O1" s="205"/>
      <c r="P1" s="205"/>
      <c r="Q1" s="205"/>
      <c r="R1" s="205"/>
    </row>
    <row r="4" spans="1:18" x14ac:dyDescent="0.3">
      <c r="B4" s="199" t="s">
        <v>12</v>
      </c>
      <c r="C4" s="199"/>
      <c r="D4" s="199"/>
      <c r="E4" s="199"/>
    </row>
    <row r="5" spans="1:18" x14ac:dyDescent="0.3">
      <c r="B5" s="226" t="s">
        <v>345</v>
      </c>
      <c r="C5" s="227"/>
      <c r="D5" s="227"/>
      <c r="E5" s="228"/>
    </row>
    <row r="6" spans="1:18" x14ac:dyDescent="0.3">
      <c r="B6" s="226" t="s">
        <v>346</v>
      </c>
      <c r="C6" s="227"/>
      <c r="D6" s="227"/>
      <c r="E6" s="228"/>
    </row>
    <row r="7" spans="1:18" x14ac:dyDescent="0.3">
      <c r="B7" s="226" t="s">
        <v>347</v>
      </c>
      <c r="C7" s="227"/>
      <c r="D7" s="227"/>
      <c r="E7" s="228"/>
    </row>
    <row r="8" spans="1:18" hidden="1" x14ac:dyDescent="0.3">
      <c r="B8" s="229"/>
      <c r="C8" s="230"/>
      <c r="D8" s="230"/>
      <c r="E8" s="231"/>
    </row>
    <row r="9" spans="1:18" hidden="1" x14ac:dyDescent="0.3">
      <c r="B9" s="229"/>
      <c r="C9" s="230"/>
      <c r="D9" s="230"/>
      <c r="E9" s="231"/>
    </row>
    <row r="10" spans="1:18" ht="15" hidden="1" customHeight="1" x14ac:dyDescent="0.3">
      <c r="B10" s="229"/>
      <c r="C10" s="230"/>
      <c r="D10" s="230"/>
      <c r="E10" s="231"/>
    </row>
    <row r="14" spans="1:18" s="57" customFormat="1" ht="44.1" customHeight="1" x14ac:dyDescent="0.3">
      <c r="A14" s="170" t="s">
        <v>40</v>
      </c>
      <c r="B14" s="170"/>
      <c r="C14" s="170"/>
      <c r="D14" s="170"/>
      <c r="E14" s="170"/>
      <c r="F14" s="137" t="s">
        <v>41</v>
      </c>
      <c r="G14" s="181" t="s">
        <v>567</v>
      </c>
      <c r="H14" s="183"/>
      <c r="I14" s="182"/>
      <c r="J14" s="181" t="s">
        <v>566</v>
      </c>
      <c r="K14" s="182"/>
      <c r="L14" s="170" t="s">
        <v>42</v>
      </c>
      <c r="M14" s="170"/>
      <c r="N14" s="170"/>
      <c r="O14" s="170"/>
      <c r="P14" s="170"/>
      <c r="Q14" s="181" t="s">
        <v>43</v>
      </c>
      <c r="R14" s="182"/>
    </row>
    <row r="15" spans="1:18" s="58" customFormat="1" ht="75" x14ac:dyDescent="0.25">
      <c r="A15" s="48" t="s">
        <v>0</v>
      </c>
      <c r="B15" s="48" t="s">
        <v>38</v>
      </c>
      <c r="C15" s="48" t="s">
        <v>10</v>
      </c>
      <c r="D15" s="48" t="s">
        <v>316</v>
      </c>
      <c r="E15" s="48" t="s">
        <v>11</v>
      </c>
      <c r="F15" s="48" t="s">
        <v>9</v>
      </c>
      <c r="G15" s="48" t="s">
        <v>568</v>
      </c>
      <c r="H15" s="48" t="s">
        <v>569</v>
      </c>
      <c r="I15" s="48" t="s">
        <v>570</v>
      </c>
      <c r="J15" s="48" t="s">
        <v>566</v>
      </c>
      <c r="K15" s="48" t="s">
        <v>357</v>
      </c>
      <c r="L15" s="48" t="s">
        <v>1</v>
      </c>
      <c r="M15" s="48" t="s">
        <v>573</v>
      </c>
      <c r="N15" s="48" t="s">
        <v>574</v>
      </c>
      <c r="O15" s="48" t="s">
        <v>575</v>
      </c>
      <c r="P15" s="48" t="s">
        <v>23</v>
      </c>
      <c r="Q15" s="48" t="s">
        <v>571</v>
      </c>
      <c r="R15" s="48" t="s">
        <v>572</v>
      </c>
    </row>
    <row r="16" spans="1:18" ht="75" x14ac:dyDescent="0.3">
      <c r="A16" s="201">
        <v>1</v>
      </c>
      <c r="B16" s="197" t="s">
        <v>374</v>
      </c>
      <c r="C16" s="201" t="s">
        <v>416</v>
      </c>
      <c r="D16" s="201" t="s">
        <v>420</v>
      </c>
      <c r="E16" s="201" t="s">
        <v>495</v>
      </c>
      <c r="F16" s="76" t="s">
        <v>401</v>
      </c>
      <c r="G16" s="75"/>
      <c r="H16" s="75"/>
      <c r="I16" s="75"/>
      <c r="J16" s="213" t="s">
        <v>488</v>
      </c>
      <c r="K16" s="213" t="s">
        <v>489</v>
      </c>
      <c r="L16" s="215">
        <f>C30</f>
        <v>5</v>
      </c>
      <c r="M16" s="207">
        <f>C37</f>
        <v>0.625</v>
      </c>
      <c r="N16" s="215">
        <f>C44</f>
        <v>4.666666666666667</v>
      </c>
      <c r="O16" s="223">
        <f t="shared" ref="O16" si="0">L16*(1-M16)*N16</f>
        <v>8.75</v>
      </c>
      <c r="P16" s="209" t="str">
        <f>IF(L16="","",IF(AND('Area E'!O16&gt;='Tabella valutazione rischi'!$C$5,'Area E'!O16&lt;='Tabella valutazione rischi'!$D$5),'Tabella valutazione rischi'!$E$5,IF(AND('Area E'!O16&gt;'Tabella valutazione rischi'!$C$6,'Area E'!O16&lt;='Tabella valutazione rischi'!$D$6),'Tabella valutazione rischi'!$E$6,IF(AND('Area E'!O16&gt;'Tabella valutazione rischi'!$C$7,'Area E'!O16&lt;='Tabella valutazione rischi'!$D$7),'Tabella valutazione rischi'!$E$7,IF(AND('Area E'!O16&gt;'Tabella valutazione rischi'!$C$8,'Area E'!O16&lt;='Tabella valutazione rischi'!$D$8),'Tabella valutazione rischi'!$E$8,IF(AND('Area E'!O16&gt;'Tabella valutazione rischi'!$C$9,'Area E'!O16&lt;='Tabella valutazione rischi'!$D$9),'Tabella valutazione rischi'!$E$9,""))))))</f>
        <v>MEDIO</v>
      </c>
      <c r="Q16" s="213" t="s">
        <v>502</v>
      </c>
      <c r="R16" s="213" t="s">
        <v>177</v>
      </c>
    </row>
    <row r="17" spans="1:18" ht="112.5" x14ac:dyDescent="0.3">
      <c r="A17" s="204"/>
      <c r="B17" s="203"/>
      <c r="C17" s="204"/>
      <c r="D17" s="204"/>
      <c r="E17" s="204"/>
      <c r="F17" s="87" t="s">
        <v>353</v>
      </c>
      <c r="G17" s="88"/>
      <c r="H17" s="88"/>
      <c r="I17" s="51"/>
      <c r="J17" s="220"/>
      <c r="K17" s="220"/>
      <c r="L17" s="221"/>
      <c r="M17" s="219"/>
      <c r="N17" s="220"/>
      <c r="O17" s="224"/>
      <c r="P17" s="218"/>
      <c r="Q17" s="220"/>
      <c r="R17" s="220"/>
    </row>
    <row r="18" spans="1:18" ht="131.25" x14ac:dyDescent="0.3">
      <c r="A18" s="204"/>
      <c r="B18" s="203"/>
      <c r="C18" s="204"/>
      <c r="D18" s="204"/>
      <c r="E18" s="204"/>
      <c r="F18" s="87" t="s">
        <v>354</v>
      </c>
      <c r="G18" s="88"/>
      <c r="H18" s="88"/>
      <c r="I18" s="51"/>
      <c r="J18" s="220"/>
      <c r="K18" s="220"/>
      <c r="L18" s="221"/>
      <c r="M18" s="219"/>
      <c r="N18" s="220"/>
      <c r="O18" s="224"/>
      <c r="P18" s="218"/>
      <c r="Q18" s="220"/>
      <c r="R18" s="220"/>
    </row>
    <row r="19" spans="1:18" ht="131.25" x14ac:dyDescent="0.3">
      <c r="A19" s="204"/>
      <c r="B19" s="203"/>
      <c r="C19" s="204"/>
      <c r="D19" s="204"/>
      <c r="E19" s="204"/>
      <c r="F19" s="87" t="s">
        <v>355</v>
      </c>
      <c r="G19" s="88"/>
      <c r="H19" s="88"/>
      <c r="I19" s="51"/>
      <c r="J19" s="220"/>
      <c r="K19" s="220"/>
      <c r="L19" s="221"/>
      <c r="M19" s="219"/>
      <c r="N19" s="220"/>
      <c r="O19" s="224"/>
      <c r="P19" s="218"/>
      <c r="Q19" s="220"/>
      <c r="R19" s="220"/>
    </row>
    <row r="20" spans="1:18" ht="93.75" x14ac:dyDescent="0.3">
      <c r="A20" s="202"/>
      <c r="B20" s="198"/>
      <c r="C20" s="202"/>
      <c r="D20" s="202"/>
      <c r="E20" s="202"/>
      <c r="F20" s="87" t="s">
        <v>356</v>
      </c>
      <c r="G20" s="88"/>
      <c r="H20" s="88"/>
      <c r="I20" s="51"/>
      <c r="J20" s="214"/>
      <c r="K20" s="214"/>
      <c r="L20" s="222"/>
      <c r="M20" s="208"/>
      <c r="N20" s="214"/>
      <c r="O20" s="225"/>
      <c r="P20" s="210"/>
      <c r="Q20" s="214"/>
      <c r="R20" s="214"/>
    </row>
    <row r="23" spans="1:18" x14ac:dyDescent="0.3">
      <c r="B23" s="164" t="s">
        <v>576</v>
      </c>
      <c r="C23" s="165"/>
    </row>
    <row r="24" spans="1:18" x14ac:dyDescent="0.3">
      <c r="B24" s="24" t="s">
        <v>94</v>
      </c>
      <c r="C24" s="24" t="s">
        <v>438</v>
      </c>
      <c r="D24" s="92"/>
      <c r="E24" s="112"/>
      <c r="F24" s="112"/>
      <c r="G24" s="112"/>
      <c r="H24" s="112"/>
      <c r="I24" s="112"/>
      <c r="J24" s="112"/>
    </row>
    <row r="25" spans="1:18" x14ac:dyDescent="0.3">
      <c r="B25" s="138" t="s">
        <v>579</v>
      </c>
      <c r="C25" s="12">
        <v>1</v>
      </c>
      <c r="D25" s="93"/>
      <c r="E25" s="113"/>
      <c r="F25" s="113"/>
      <c r="G25" s="113"/>
      <c r="H25" s="113"/>
      <c r="I25" s="113"/>
      <c r="J25" s="113"/>
    </row>
    <row r="26" spans="1:18" x14ac:dyDescent="0.3">
      <c r="B26" s="138" t="s">
        <v>580</v>
      </c>
      <c r="C26" s="12">
        <v>1</v>
      </c>
      <c r="D26" s="93"/>
      <c r="E26" s="113"/>
      <c r="F26" s="113"/>
      <c r="G26" s="113"/>
      <c r="H26" s="113"/>
      <c r="I26" s="113"/>
      <c r="J26" s="113"/>
    </row>
    <row r="27" spans="1:18" ht="30" x14ac:dyDescent="0.3">
      <c r="B27" s="138" t="s">
        <v>581</v>
      </c>
      <c r="C27" s="12">
        <v>5</v>
      </c>
      <c r="D27" s="93"/>
      <c r="E27" s="113"/>
      <c r="F27" s="113"/>
      <c r="G27" s="113"/>
      <c r="H27" s="113"/>
      <c r="I27" s="113"/>
      <c r="J27" s="113"/>
    </row>
    <row r="28" spans="1:18" ht="30" x14ac:dyDescent="0.3">
      <c r="B28" s="138" t="s">
        <v>582</v>
      </c>
      <c r="C28" s="12">
        <v>2</v>
      </c>
      <c r="D28" s="93"/>
      <c r="E28" s="113"/>
      <c r="F28" s="113"/>
      <c r="G28" s="113"/>
      <c r="H28" s="113"/>
      <c r="I28" s="113"/>
      <c r="J28" s="113"/>
    </row>
    <row r="29" spans="1:18" ht="34.5" customHeight="1" x14ac:dyDescent="0.3">
      <c r="B29" s="138" t="s">
        <v>583</v>
      </c>
      <c r="C29" s="12">
        <v>4</v>
      </c>
      <c r="D29" s="93"/>
      <c r="E29" s="113"/>
      <c r="F29" s="113"/>
      <c r="G29" s="113"/>
      <c r="H29" s="113"/>
      <c r="I29" s="113"/>
      <c r="J29" s="113"/>
    </row>
    <row r="30" spans="1:18" x14ac:dyDescent="0.3">
      <c r="B30" s="26" t="s">
        <v>96</v>
      </c>
      <c r="C30" s="27">
        <f>MAX(C25:C29)</f>
        <v>5</v>
      </c>
      <c r="D30" s="94"/>
      <c r="E30" s="114"/>
      <c r="F30" s="114"/>
      <c r="G30" s="114"/>
      <c r="H30" s="114"/>
      <c r="I30" s="114"/>
      <c r="J30" s="114"/>
    </row>
    <row r="31" spans="1:18" x14ac:dyDescent="0.3">
      <c r="B31" s="1"/>
      <c r="C31" s="1"/>
      <c r="E31" s="118"/>
      <c r="F31" s="118"/>
      <c r="G31" s="118"/>
      <c r="H31" s="118"/>
      <c r="I31" s="118"/>
      <c r="J31" s="118"/>
    </row>
    <row r="32" spans="1:18" x14ac:dyDescent="0.3">
      <c r="B32" s="1"/>
      <c r="C32" s="1"/>
      <c r="E32" s="118"/>
      <c r="F32" s="118"/>
      <c r="G32" s="118"/>
      <c r="H32" s="118"/>
      <c r="I32" s="118"/>
      <c r="J32" s="118"/>
    </row>
    <row r="33" spans="2:10" x14ac:dyDescent="0.3">
      <c r="B33" s="164" t="s">
        <v>573</v>
      </c>
      <c r="C33" s="165"/>
      <c r="E33" s="118"/>
      <c r="F33" s="118"/>
      <c r="G33" s="118"/>
      <c r="H33" s="118"/>
      <c r="I33" s="118"/>
      <c r="J33" s="118"/>
    </row>
    <row r="34" spans="2:10" x14ac:dyDescent="0.3">
      <c r="B34" s="24" t="s">
        <v>94</v>
      </c>
      <c r="C34" s="24" t="s">
        <v>438</v>
      </c>
      <c r="E34" s="118"/>
      <c r="F34" s="118"/>
      <c r="G34" s="118"/>
      <c r="H34" s="118"/>
      <c r="I34" s="118"/>
      <c r="J34" s="118"/>
    </row>
    <row r="35" spans="2:10" x14ac:dyDescent="0.3">
      <c r="B35" s="138" t="s">
        <v>618</v>
      </c>
      <c r="C35" s="149">
        <v>0.5</v>
      </c>
      <c r="E35" s="118"/>
      <c r="F35" s="118"/>
      <c r="G35" s="118"/>
      <c r="H35" s="118"/>
      <c r="I35" s="118"/>
      <c r="J35" s="118"/>
    </row>
    <row r="36" spans="2:10" x14ac:dyDescent="0.3">
      <c r="B36" s="138" t="s">
        <v>625</v>
      </c>
      <c r="C36" s="149">
        <v>0.75</v>
      </c>
      <c r="E36" s="118"/>
      <c r="F36" s="118"/>
      <c r="G36" s="118"/>
      <c r="H36" s="118"/>
      <c r="I36" s="118"/>
      <c r="J36" s="118"/>
    </row>
    <row r="37" spans="2:10" x14ac:dyDescent="0.3">
      <c r="B37" s="26" t="s">
        <v>651</v>
      </c>
      <c r="C37" s="150">
        <f>AVERAGE(C35:C36)</f>
        <v>0.625</v>
      </c>
      <c r="E37" s="118"/>
      <c r="F37" s="118"/>
      <c r="G37" s="118"/>
      <c r="H37" s="118"/>
      <c r="I37" s="118"/>
      <c r="J37" s="118"/>
    </row>
    <row r="38" spans="2:10" x14ac:dyDescent="0.3">
      <c r="B38" s="1"/>
      <c r="C38" s="1"/>
      <c r="E38" s="118"/>
      <c r="F38" s="118"/>
      <c r="G38" s="118"/>
      <c r="H38" s="118"/>
      <c r="I38" s="118"/>
      <c r="J38" s="118"/>
    </row>
    <row r="39" spans="2:10" x14ac:dyDescent="0.3">
      <c r="B39" s="164" t="s">
        <v>577</v>
      </c>
      <c r="C39" s="165"/>
      <c r="E39" s="118"/>
      <c r="F39" s="118"/>
      <c r="G39" s="118"/>
      <c r="H39" s="118"/>
      <c r="I39" s="118"/>
      <c r="J39" s="118"/>
    </row>
    <row r="40" spans="2:10" x14ac:dyDescent="0.3">
      <c r="B40" s="24" t="s">
        <v>94</v>
      </c>
      <c r="C40" s="24" t="s">
        <v>438</v>
      </c>
      <c r="D40" s="92"/>
      <c r="E40" s="112"/>
      <c r="F40" s="112"/>
      <c r="G40" s="112"/>
      <c r="H40" s="112"/>
      <c r="I40" s="112"/>
      <c r="J40" s="112"/>
    </row>
    <row r="41" spans="2:10" x14ac:dyDescent="0.3">
      <c r="B41" s="138" t="s">
        <v>100</v>
      </c>
      <c r="C41" s="12">
        <v>5</v>
      </c>
      <c r="D41" s="93"/>
      <c r="E41" s="113"/>
      <c r="F41" s="113"/>
      <c r="G41" s="113"/>
      <c r="H41" s="113"/>
      <c r="I41" s="113"/>
      <c r="J41" s="113"/>
    </row>
    <row r="42" spans="2:10" x14ac:dyDescent="0.3">
      <c r="B42" s="138" t="s">
        <v>108</v>
      </c>
      <c r="C42" s="12">
        <v>5</v>
      </c>
      <c r="D42" s="93"/>
      <c r="E42" s="113"/>
      <c r="F42" s="113"/>
      <c r="G42" s="113"/>
      <c r="H42" s="113"/>
      <c r="I42" s="113"/>
      <c r="J42" s="113"/>
    </row>
    <row r="43" spans="2:10" x14ac:dyDescent="0.3">
      <c r="B43" s="138" t="s">
        <v>109</v>
      </c>
      <c r="C43" s="12">
        <v>4</v>
      </c>
      <c r="D43" s="93"/>
      <c r="E43" s="113"/>
      <c r="F43" s="113"/>
      <c r="G43" s="113"/>
      <c r="H43" s="113"/>
      <c r="I43" s="113"/>
      <c r="J43" s="113"/>
    </row>
    <row r="44" spans="2:10" x14ac:dyDescent="0.3">
      <c r="B44" s="26" t="s">
        <v>578</v>
      </c>
      <c r="C44" s="27">
        <f>AVERAGE(C41:C43)</f>
        <v>4.666666666666667</v>
      </c>
      <c r="D44" s="94"/>
      <c r="E44" s="114"/>
      <c r="F44" s="114"/>
      <c r="G44" s="114"/>
      <c r="H44" s="114"/>
      <c r="I44" s="114"/>
      <c r="J44" s="114"/>
    </row>
  </sheetData>
  <mergeCells count="30">
    <mergeCell ref="G14:I14"/>
    <mergeCell ref="J14:K14"/>
    <mergeCell ref="C1:R1"/>
    <mergeCell ref="B4:E4"/>
    <mergeCell ref="B5:E5"/>
    <mergeCell ref="B6:E6"/>
    <mergeCell ref="B7:E7"/>
    <mergeCell ref="B8:E8"/>
    <mergeCell ref="B9:E9"/>
    <mergeCell ref="B10:E10"/>
    <mergeCell ref="A14:E14"/>
    <mergeCell ref="Q14:R14"/>
    <mergeCell ref="L14:P14"/>
    <mergeCell ref="E16:E20"/>
    <mergeCell ref="P16:P20"/>
    <mergeCell ref="M16:M20"/>
    <mergeCell ref="Q16:Q20"/>
    <mergeCell ref="R16:R20"/>
    <mergeCell ref="J16:J20"/>
    <mergeCell ref="K16:K20"/>
    <mergeCell ref="L16:L20"/>
    <mergeCell ref="N16:N20"/>
    <mergeCell ref="O16:O20"/>
    <mergeCell ref="B33:C33"/>
    <mergeCell ref="B39:C39"/>
    <mergeCell ref="A16:A20"/>
    <mergeCell ref="C16:C20"/>
    <mergeCell ref="D16:D20"/>
    <mergeCell ref="B23:C23"/>
    <mergeCell ref="B16:B20"/>
  </mergeCells>
  <pageMargins left="0.23622047244094491" right="0.23622047244094491" top="0.74803149606299213" bottom="0.74803149606299213" header="0.31496062992125984" footer="0.31496062992125984"/>
  <pageSetup paperSize="9" scale="49"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6" operator="equal" id="{040BA0FD-A076-455C-BB98-1839B89B3EFF}">
            <xm:f>'Tabella valutazione rischi'!$E$9</xm:f>
            <x14:dxf>
              <fill>
                <patternFill>
                  <bgColor rgb="FFFF0000"/>
                </patternFill>
              </fill>
            </x14:dxf>
          </x14:cfRule>
          <x14:cfRule type="cellIs" priority="7" operator="equal" id="{E0584EB6-4468-4E50-BBD7-DEAF8CD08E75}">
            <xm:f>'Tabella valutazione rischi'!$E$8</xm:f>
            <x14:dxf>
              <fill>
                <patternFill>
                  <bgColor rgb="FFFFC000"/>
                </patternFill>
              </fill>
            </x14:dxf>
          </x14:cfRule>
          <x14:cfRule type="cellIs" priority="8" operator="equal" id="{9F8C2D2A-6DD1-45B5-874A-EEB654E9AED7}">
            <xm:f>'Tabella valutazione rischi'!$E$7</xm:f>
            <x14:dxf>
              <fill>
                <patternFill>
                  <bgColor rgb="FFFFFF00"/>
                </patternFill>
              </fill>
            </x14:dxf>
          </x14:cfRule>
          <x14:cfRule type="cellIs" priority="9" operator="equal" id="{EBF6582F-B4BC-4A6F-A653-B0C3AE8A9BB6}">
            <xm:f>'Tabella valutazione rischi'!$E$6</xm:f>
            <x14:dxf>
              <fill>
                <patternFill>
                  <bgColor rgb="FF00B050"/>
                </patternFill>
              </fill>
            </x14:dxf>
          </x14:cfRule>
          <x14:cfRule type="cellIs" priority="10" operator="equal" id="{EA311B67-EED3-4C26-9D24-DA6D2BFA759A}">
            <xm:f>'Tabella valutazione rischi'!$E$5</xm:f>
            <x14:dxf>
              <fill>
                <patternFill>
                  <bgColor theme="0"/>
                </patternFill>
              </fill>
            </x14:dxf>
          </x14:cfRule>
          <xm:sqref>P16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41"/>
  <sheetViews>
    <sheetView showGridLines="0" topLeftCell="A5" zoomScale="80" zoomScaleNormal="80" workbookViewId="0">
      <selection activeCell="B5" sqref="B5:E5"/>
    </sheetView>
  </sheetViews>
  <sheetFormatPr defaultColWidth="9.140625" defaultRowHeight="18.75" outlineLevelCol="1" x14ac:dyDescent="0.3"/>
  <cols>
    <col min="1" max="1" width="4.5703125" style="56" customWidth="1"/>
    <col min="2" max="2" width="26.5703125" style="56" customWidth="1"/>
    <col min="3" max="3" width="20.85546875" style="56" customWidth="1"/>
    <col min="4" max="4" width="25.85546875" style="56" customWidth="1"/>
    <col min="5" max="5" width="26.85546875" style="56" customWidth="1"/>
    <col min="6" max="6" width="57.85546875" style="56" customWidth="1"/>
    <col min="7" max="9" width="15.5703125" style="56" customWidth="1" outlineLevel="1"/>
    <col min="10" max="11" width="18.85546875" style="56" customWidth="1"/>
    <col min="12" max="13" width="13.85546875" style="56" customWidth="1"/>
    <col min="14" max="14" width="11.85546875" style="56" customWidth="1"/>
    <col min="15" max="15" width="10.85546875" style="56" customWidth="1"/>
    <col min="16" max="16" width="17" style="56" customWidth="1"/>
    <col min="17" max="18" width="19.85546875" style="56" customWidth="1"/>
    <col min="19" max="16384" width="9.140625" style="56"/>
  </cols>
  <sheetData>
    <row r="1" spans="1:18" ht="23.25" x14ac:dyDescent="0.35">
      <c r="C1" s="205" t="s">
        <v>430</v>
      </c>
      <c r="D1" s="205"/>
      <c r="E1" s="205"/>
      <c r="F1" s="205"/>
      <c r="G1" s="205"/>
      <c r="H1" s="205"/>
      <c r="I1" s="205"/>
      <c r="J1" s="205"/>
      <c r="K1" s="205"/>
      <c r="L1" s="205"/>
      <c r="M1" s="205"/>
      <c r="N1" s="205"/>
      <c r="O1" s="205"/>
      <c r="P1" s="205"/>
      <c r="Q1" s="205"/>
      <c r="R1" s="205"/>
    </row>
    <row r="4" spans="1:18" x14ac:dyDescent="0.3">
      <c r="B4" s="199" t="s">
        <v>12</v>
      </c>
      <c r="C4" s="199"/>
      <c r="D4" s="199"/>
      <c r="E4" s="199"/>
    </row>
    <row r="5" spans="1:18" ht="39" customHeight="1" x14ac:dyDescent="0.3">
      <c r="B5" s="226" t="s">
        <v>348</v>
      </c>
      <c r="C5" s="227"/>
      <c r="D5" s="227"/>
      <c r="E5" s="228"/>
    </row>
    <row r="6" spans="1:18" ht="41.25" customHeight="1" x14ac:dyDescent="0.3">
      <c r="B6" s="226"/>
      <c r="C6" s="227"/>
      <c r="D6" s="227"/>
      <c r="E6" s="228"/>
    </row>
    <row r="7" spans="1:18" ht="39" customHeight="1" x14ac:dyDescent="0.3">
      <c r="B7" s="226"/>
      <c r="C7" s="227"/>
      <c r="D7" s="227"/>
      <c r="E7" s="228"/>
    </row>
    <row r="8" spans="1:18" hidden="1" x14ac:dyDescent="0.3">
      <c r="B8" s="229"/>
      <c r="C8" s="230"/>
      <c r="D8" s="230"/>
      <c r="E8" s="231"/>
    </row>
    <row r="9" spans="1:18" hidden="1" x14ac:dyDescent="0.3">
      <c r="B9" s="229"/>
      <c r="C9" s="230"/>
      <c r="D9" s="230"/>
      <c r="E9" s="231"/>
    </row>
    <row r="10" spans="1:18" ht="15" hidden="1" customHeight="1" x14ac:dyDescent="0.3">
      <c r="B10" s="229"/>
      <c r="C10" s="230"/>
      <c r="D10" s="230"/>
      <c r="E10" s="231"/>
    </row>
    <row r="14" spans="1:18" s="57" customFormat="1" ht="44.1" customHeight="1" x14ac:dyDescent="0.3">
      <c r="A14" s="170" t="s">
        <v>40</v>
      </c>
      <c r="B14" s="170"/>
      <c r="C14" s="170"/>
      <c r="D14" s="170"/>
      <c r="E14" s="170"/>
      <c r="F14" s="137" t="s">
        <v>41</v>
      </c>
      <c r="G14" s="181" t="s">
        <v>567</v>
      </c>
      <c r="H14" s="183"/>
      <c r="I14" s="182"/>
      <c r="J14" s="181" t="s">
        <v>566</v>
      </c>
      <c r="K14" s="182"/>
      <c r="L14" s="170" t="s">
        <v>42</v>
      </c>
      <c r="M14" s="170"/>
      <c r="N14" s="170"/>
      <c r="O14" s="170"/>
      <c r="P14" s="170"/>
      <c r="Q14" s="181" t="s">
        <v>43</v>
      </c>
      <c r="R14" s="182"/>
    </row>
    <row r="15" spans="1:18" s="58" customFormat="1" ht="75" x14ac:dyDescent="0.25">
      <c r="A15" s="48" t="s">
        <v>0</v>
      </c>
      <c r="B15" s="48" t="s">
        <v>38</v>
      </c>
      <c r="C15" s="48" t="s">
        <v>10</v>
      </c>
      <c r="D15" s="48" t="s">
        <v>316</v>
      </c>
      <c r="E15" s="48" t="s">
        <v>11</v>
      </c>
      <c r="F15" s="48" t="s">
        <v>9</v>
      </c>
      <c r="G15" s="48" t="s">
        <v>568</v>
      </c>
      <c r="H15" s="48" t="s">
        <v>569</v>
      </c>
      <c r="I15" s="48" t="s">
        <v>570</v>
      </c>
      <c r="J15" s="48" t="s">
        <v>566</v>
      </c>
      <c r="K15" s="48" t="s">
        <v>357</v>
      </c>
      <c r="L15" s="48" t="s">
        <v>1</v>
      </c>
      <c r="M15" s="48" t="s">
        <v>573</v>
      </c>
      <c r="N15" s="48" t="s">
        <v>574</v>
      </c>
      <c r="O15" s="48" t="s">
        <v>575</v>
      </c>
      <c r="P15" s="48" t="s">
        <v>23</v>
      </c>
      <c r="Q15" s="48" t="s">
        <v>358</v>
      </c>
      <c r="R15" s="48" t="s">
        <v>359</v>
      </c>
    </row>
    <row r="16" spans="1:18" ht="137.1" customHeight="1" x14ac:dyDescent="0.3">
      <c r="A16" s="232">
        <v>1</v>
      </c>
      <c r="B16" s="201" t="s">
        <v>392</v>
      </c>
      <c r="C16" s="201" t="s">
        <v>413</v>
      </c>
      <c r="D16" s="201" t="s">
        <v>422</v>
      </c>
      <c r="E16" s="201" t="s">
        <v>494</v>
      </c>
      <c r="F16" s="87" t="s">
        <v>367</v>
      </c>
      <c r="G16" s="75"/>
      <c r="H16" s="75"/>
      <c r="I16" s="75"/>
      <c r="J16" s="209" t="s">
        <v>488</v>
      </c>
      <c r="K16" s="209" t="s">
        <v>366</v>
      </c>
      <c r="L16" s="223">
        <f>C26</f>
        <v>5</v>
      </c>
      <c r="M16" s="223">
        <f>C33</f>
        <v>0.5</v>
      </c>
      <c r="N16" s="223">
        <f>C41</f>
        <v>4</v>
      </c>
      <c r="O16" s="209">
        <f>L16*(1-M16)*N16</f>
        <v>10</v>
      </c>
      <c r="P16" s="209" t="str">
        <f>IF(L16="","",IF(AND('Area F'!O16&gt;='Tabella valutazione rischi'!$C$5,'Area F'!O16&lt;='Tabella valutazione rischi'!$D$5),'Tabella valutazione rischi'!$E$5,IF(AND('Area F'!O16&gt;'Tabella valutazione rischi'!$C$6,'Area F'!O16&lt;='Tabella valutazione rischi'!$D$6),'Tabella valutazione rischi'!$E$6,IF(AND('Area F'!O16&gt;'Tabella valutazione rischi'!$C$7,'Area F'!O16&lt;='Tabella valutazione rischi'!$D$7),'Tabella valutazione rischi'!$E$7,IF(AND('Area F'!O16&gt;'Tabella valutazione rischi'!$C$8,'Area F'!O16&lt;='Tabella valutazione rischi'!$D$8),'Tabella valutazione rischi'!$E$8,IF(AND('Area F'!O16&gt;'Tabella valutazione rischi'!$C$9,'Area F'!O16&lt;='Tabella valutazione rischi'!$D$9),'Tabella valutazione rischi'!$E$9,""))))))</f>
        <v>MEDIO</v>
      </c>
      <c r="Q16" s="209" t="s">
        <v>502</v>
      </c>
      <c r="R16" s="209" t="s">
        <v>177</v>
      </c>
    </row>
    <row r="17" spans="1:18" ht="137.25" customHeight="1" x14ac:dyDescent="0.3">
      <c r="A17" s="232"/>
      <c r="B17" s="202"/>
      <c r="C17" s="202"/>
      <c r="D17" s="202"/>
      <c r="E17" s="202"/>
      <c r="F17" s="87" t="s">
        <v>368</v>
      </c>
      <c r="G17" s="75"/>
      <c r="H17" s="75"/>
      <c r="I17" s="75"/>
      <c r="J17" s="210"/>
      <c r="K17" s="210"/>
      <c r="L17" s="225"/>
      <c r="M17" s="225"/>
      <c r="N17" s="210"/>
      <c r="O17" s="210"/>
      <c r="P17" s="210"/>
      <c r="Q17" s="210"/>
      <c r="R17" s="210"/>
    </row>
    <row r="19" spans="1:18" x14ac:dyDescent="0.3">
      <c r="B19" s="164" t="s">
        <v>576</v>
      </c>
      <c r="C19" s="165"/>
    </row>
    <row r="20" spans="1:18" x14ac:dyDescent="0.3">
      <c r="B20" s="24" t="s">
        <v>94</v>
      </c>
      <c r="C20" s="24" t="s">
        <v>438</v>
      </c>
      <c r="D20" s="92"/>
    </row>
    <row r="21" spans="1:18" x14ac:dyDescent="0.3">
      <c r="B21" s="138" t="s">
        <v>579</v>
      </c>
      <c r="C21" s="12">
        <v>1</v>
      </c>
      <c r="D21" s="93"/>
    </row>
    <row r="22" spans="1:18" x14ac:dyDescent="0.3">
      <c r="B22" s="138" t="s">
        <v>580</v>
      </c>
      <c r="C22" s="12">
        <v>1</v>
      </c>
      <c r="D22" s="93"/>
    </row>
    <row r="23" spans="1:18" ht="30" x14ac:dyDescent="0.3">
      <c r="B23" s="138" t="s">
        <v>581</v>
      </c>
      <c r="C23" s="12">
        <v>5</v>
      </c>
      <c r="D23" s="93"/>
    </row>
    <row r="24" spans="1:18" ht="30" x14ac:dyDescent="0.3">
      <c r="B24" s="138" t="s">
        <v>582</v>
      </c>
      <c r="C24" s="12">
        <v>2</v>
      </c>
      <c r="D24" s="93"/>
    </row>
    <row r="25" spans="1:18" ht="34.5" customHeight="1" x14ac:dyDescent="0.3">
      <c r="B25" s="138" t="s">
        <v>583</v>
      </c>
      <c r="C25" s="12">
        <v>2</v>
      </c>
      <c r="D25" s="93"/>
    </row>
    <row r="26" spans="1:18" x14ac:dyDescent="0.3">
      <c r="B26" s="26" t="s">
        <v>96</v>
      </c>
      <c r="C26" s="27">
        <f>MAX(C21:C25)</f>
        <v>5</v>
      </c>
      <c r="D26" s="94"/>
    </row>
    <row r="27" spans="1:18" x14ac:dyDescent="0.3">
      <c r="B27" s="1"/>
      <c r="C27" s="1"/>
      <c r="D27" s="118"/>
    </row>
    <row r="28" spans="1:18" x14ac:dyDescent="0.3">
      <c r="B28" s="1"/>
      <c r="C28" s="1"/>
      <c r="D28" s="118"/>
    </row>
    <row r="29" spans="1:18" x14ac:dyDescent="0.3">
      <c r="B29" s="164" t="s">
        <v>573</v>
      </c>
      <c r="C29" s="165"/>
      <c r="D29" s="118"/>
    </row>
    <row r="30" spans="1:18" ht="18.600000000000001" customHeight="1" x14ac:dyDescent="0.3">
      <c r="B30" s="24" t="s">
        <v>94</v>
      </c>
      <c r="C30" s="24" t="s">
        <v>438</v>
      </c>
      <c r="D30" s="118"/>
    </row>
    <row r="31" spans="1:18" x14ac:dyDescent="0.3">
      <c r="B31" s="138" t="s">
        <v>618</v>
      </c>
      <c r="C31" s="149">
        <v>0.5</v>
      </c>
      <c r="D31" s="118"/>
    </row>
    <row r="32" spans="1:18" x14ac:dyDescent="0.3">
      <c r="B32" s="138" t="s">
        <v>625</v>
      </c>
      <c r="C32" s="149">
        <v>0.5</v>
      </c>
      <c r="D32" s="118"/>
    </row>
    <row r="33" spans="2:4" x14ac:dyDescent="0.3">
      <c r="B33" s="26" t="s">
        <v>651</v>
      </c>
      <c r="C33" s="150">
        <f>AVERAGE(C31:C32)</f>
        <v>0.5</v>
      </c>
      <c r="D33" s="118"/>
    </row>
    <row r="34" spans="2:4" x14ac:dyDescent="0.3">
      <c r="B34" s="1"/>
      <c r="C34" s="1"/>
      <c r="D34" s="118"/>
    </row>
    <row r="35" spans="2:4" x14ac:dyDescent="0.3">
      <c r="B35" s="1"/>
      <c r="C35" s="1"/>
      <c r="D35" s="118"/>
    </row>
    <row r="36" spans="2:4" x14ac:dyDescent="0.3">
      <c r="B36" s="164" t="s">
        <v>577</v>
      </c>
      <c r="C36" s="165"/>
      <c r="D36" s="118"/>
    </row>
    <row r="37" spans="2:4" x14ac:dyDescent="0.3">
      <c r="B37" s="24" t="s">
        <v>94</v>
      </c>
      <c r="C37" s="24" t="s">
        <v>438</v>
      </c>
      <c r="D37" s="92"/>
    </row>
    <row r="38" spans="2:4" x14ac:dyDescent="0.3">
      <c r="B38" s="138" t="s">
        <v>100</v>
      </c>
      <c r="C38" s="12">
        <v>4</v>
      </c>
      <c r="D38" s="93"/>
    </row>
    <row r="39" spans="2:4" x14ac:dyDescent="0.3">
      <c r="B39" s="138" t="s">
        <v>108</v>
      </c>
      <c r="C39" s="12">
        <v>4</v>
      </c>
      <c r="D39" s="93"/>
    </row>
    <row r="40" spans="2:4" x14ac:dyDescent="0.3">
      <c r="B40" s="138" t="s">
        <v>109</v>
      </c>
      <c r="C40" s="12">
        <v>4</v>
      </c>
      <c r="D40" s="93"/>
    </row>
    <row r="41" spans="2:4" x14ac:dyDescent="0.3">
      <c r="B41" s="26" t="s">
        <v>578</v>
      </c>
      <c r="C41" s="27">
        <f>AVERAGE(C38:C40)</f>
        <v>4</v>
      </c>
      <c r="D41" s="94"/>
    </row>
  </sheetData>
  <mergeCells count="30">
    <mergeCell ref="G14:I14"/>
    <mergeCell ref="J14:K14"/>
    <mergeCell ref="L14:P14"/>
    <mergeCell ref="Q14:R14"/>
    <mergeCell ref="C1:R1"/>
    <mergeCell ref="B4:E4"/>
    <mergeCell ref="B5:E5"/>
    <mergeCell ref="B6:E6"/>
    <mergeCell ref="B7:E7"/>
    <mergeCell ref="B8:E8"/>
    <mergeCell ref="B9:E9"/>
    <mergeCell ref="B10:E10"/>
    <mergeCell ref="A14:E14"/>
    <mergeCell ref="A16:A17"/>
    <mergeCell ref="B16:B17"/>
    <mergeCell ref="C16:C17"/>
    <mergeCell ref="D16:D17"/>
    <mergeCell ref="E16:E17"/>
    <mergeCell ref="B29:C29"/>
    <mergeCell ref="B36:C36"/>
    <mergeCell ref="M16:M17"/>
    <mergeCell ref="R16:R17"/>
    <mergeCell ref="L16:L17"/>
    <mergeCell ref="N16:N17"/>
    <mergeCell ref="O16:O17"/>
    <mergeCell ref="P16:P17"/>
    <mergeCell ref="Q16:Q17"/>
    <mergeCell ref="B19:C19"/>
    <mergeCell ref="J16:J17"/>
    <mergeCell ref="K16:K17"/>
  </mergeCells>
  <pageMargins left="0.23622047244094491" right="0.23622047244094491" top="0.74803149606299213" bottom="0.74803149606299213" header="0.31496062992125984" footer="0.31496062992125984"/>
  <pageSetup paperSize="9" scale="48"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11" operator="equal" id="{E05321C0-75F5-4BDB-B2A9-6BC9E15188E2}">
            <xm:f>'Tabella valutazione rischi'!$E$9</xm:f>
            <x14:dxf>
              <fill>
                <patternFill>
                  <bgColor rgb="FFFF0000"/>
                </patternFill>
              </fill>
            </x14:dxf>
          </x14:cfRule>
          <x14:cfRule type="cellIs" priority="12" operator="equal" id="{E98714D8-F60E-4882-B011-F1D57C689191}">
            <xm:f>'Tabella valutazione rischi'!$E$8</xm:f>
            <x14:dxf>
              <fill>
                <patternFill>
                  <bgColor rgb="FFFFC000"/>
                </patternFill>
              </fill>
            </x14:dxf>
          </x14:cfRule>
          <x14:cfRule type="cellIs" priority="13" operator="equal" id="{125A688C-13EC-4A62-8016-30A9EFAEC2AC}">
            <xm:f>'Tabella valutazione rischi'!$E$7</xm:f>
            <x14:dxf>
              <fill>
                <patternFill>
                  <bgColor rgb="FFFFFF00"/>
                </patternFill>
              </fill>
            </x14:dxf>
          </x14:cfRule>
          <x14:cfRule type="cellIs" priority="14" operator="equal" id="{3451B060-351C-42E1-9F88-655719F37A4F}">
            <xm:f>'Tabella valutazione rischi'!$E$6</xm:f>
            <x14:dxf>
              <fill>
                <patternFill>
                  <bgColor rgb="FF00B050"/>
                </patternFill>
              </fill>
            </x14:dxf>
          </x14:cfRule>
          <x14:cfRule type="cellIs" priority="15" operator="equal" id="{8897F616-E941-4BDC-B4F7-FF5C28A52178}">
            <xm:f>'Tabella valutazione rischi'!$E$5</xm:f>
            <x14:dxf>
              <fill>
                <patternFill>
                  <bgColor theme="0"/>
                </patternFill>
              </fill>
            </x14:dxf>
          </x14:cfRule>
          <xm:sqref>P16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43"/>
  <sheetViews>
    <sheetView showGridLines="0" topLeftCell="C1" zoomScale="80" zoomScaleNormal="80" workbookViewId="0">
      <selection activeCell="J6" sqref="J6"/>
    </sheetView>
  </sheetViews>
  <sheetFormatPr defaultColWidth="9.140625" defaultRowHeight="18.75" outlineLevelCol="1" x14ac:dyDescent="0.3"/>
  <cols>
    <col min="1" max="1" width="4.5703125" style="56" customWidth="1"/>
    <col min="2" max="2" width="26.5703125" style="56" customWidth="1"/>
    <col min="3" max="3" width="20.85546875" style="56" customWidth="1"/>
    <col min="4" max="4" width="24" style="56" customWidth="1"/>
    <col min="5" max="5" width="26.85546875" style="56" customWidth="1"/>
    <col min="6" max="6" width="57.85546875" style="56" customWidth="1"/>
    <col min="7" max="9" width="15.5703125" style="56" hidden="1" customWidth="1" outlineLevel="1"/>
    <col min="10" max="10" width="18.85546875" style="56" customWidth="1" collapsed="1"/>
    <col min="11" max="11" width="18.85546875" style="56" customWidth="1"/>
    <col min="12" max="13" width="13.85546875" style="56" customWidth="1"/>
    <col min="14" max="14" width="11.85546875" style="56" customWidth="1"/>
    <col min="15" max="15" width="19.140625" style="56" customWidth="1"/>
    <col min="16" max="16" width="17" style="56" customWidth="1"/>
    <col min="17" max="18" width="19.85546875" style="56" customWidth="1"/>
    <col min="19" max="16384" width="9.140625" style="56"/>
  </cols>
  <sheetData>
    <row r="1" spans="1:18" ht="23.25" x14ac:dyDescent="0.35">
      <c r="C1" s="205" t="s">
        <v>437</v>
      </c>
      <c r="D1" s="205"/>
      <c r="E1" s="205"/>
      <c r="F1" s="205"/>
      <c r="G1" s="205"/>
      <c r="H1" s="205"/>
      <c r="I1" s="205"/>
      <c r="J1" s="205"/>
      <c r="K1" s="205"/>
      <c r="L1" s="205"/>
      <c r="M1" s="205"/>
      <c r="N1" s="205"/>
      <c r="O1" s="205"/>
      <c r="P1" s="205"/>
      <c r="Q1" s="205"/>
      <c r="R1" s="205"/>
    </row>
    <row r="4" spans="1:18" x14ac:dyDescent="0.3">
      <c r="B4" s="199" t="s">
        <v>12</v>
      </c>
      <c r="C4" s="199"/>
      <c r="D4" s="199"/>
      <c r="E4" s="199"/>
    </row>
    <row r="5" spans="1:18" ht="39" customHeight="1" x14ac:dyDescent="0.3">
      <c r="B5" s="226" t="s">
        <v>138</v>
      </c>
      <c r="C5" s="227"/>
      <c r="D5" s="227"/>
      <c r="E5" s="228"/>
    </row>
    <row r="6" spans="1:18" ht="41.25" customHeight="1" x14ac:dyDescent="0.3">
      <c r="B6" s="226" t="s">
        <v>137</v>
      </c>
      <c r="C6" s="227"/>
      <c r="D6" s="227"/>
      <c r="E6" s="228"/>
    </row>
    <row r="7" spans="1:18" ht="39" customHeight="1" x14ac:dyDescent="0.3">
      <c r="B7" s="226" t="s">
        <v>136</v>
      </c>
      <c r="C7" s="227"/>
      <c r="D7" s="227"/>
      <c r="E7" s="228"/>
    </row>
    <row r="8" spans="1:18" hidden="1" x14ac:dyDescent="0.3">
      <c r="B8" s="229"/>
      <c r="C8" s="230"/>
      <c r="D8" s="230"/>
      <c r="E8" s="231"/>
    </row>
    <row r="9" spans="1:18" hidden="1" x14ac:dyDescent="0.3">
      <c r="B9" s="229"/>
      <c r="C9" s="230"/>
      <c r="D9" s="230"/>
      <c r="E9" s="231"/>
    </row>
    <row r="10" spans="1:18" ht="15" hidden="1" customHeight="1" x14ac:dyDescent="0.3">
      <c r="B10" s="229"/>
      <c r="C10" s="230"/>
      <c r="D10" s="230"/>
      <c r="E10" s="231"/>
    </row>
    <row r="14" spans="1:18" s="57" customFormat="1" ht="44.1" customHeight="1" x14ac:dyDescent="0.3">
      <c r="A14" s="170" t="s">
        <v>40</v>
      </c>
      <c r="B14" s="170"/>
      <c r="C14" s="170"/>
      <c r="D14" s="170"/>
      <c r="E14" s="170"/>
      <c r="F14" s="137" t="s">
        <v>41</v>
      </c>
      <c r="G14" s="181" t="s">
        <v>567</v>
      </c>
      <c r="H14" s="183"/>
      <c r="I14" s="182"/>
      <c r="J14" s="181" t="s">
        <v>566</v>
      </c>
      <c r="K14" s="182"/>
      <c r="L14" s="170" t="s">
        <v>42</v>
      </c>
      <c r="M14" s="170"/>
      <c r="N14" s="170"/>
      <c r="O14" s="170"/>
      <c r="P14" s="170"/>
      <c r="Q14" s="181" t="s">
        <v>43</v>
      </c>
      <c r="R14" s="182"/>
    </row>
    <row r="15" spans="1:18" s="58" customFormat="1" ht="75" x14ac:dyDescent="0.25">
      <c r="A15" s="48" t="s">
        <v>0</v>
      </c>
      <c r="B15" s="48" t="s">
        <v>38</v>
      </c>
      <c r="C15" s="48" t="s">
        <v>10</v>
      </c>
      <c r="D15" s="48" t="s">
        <v>316</v>
      </c>
      <c r="E15" s="48" t="s">
        <v>11</v>
      </c>
      <c r="F15" s="48" t="s">
        <v>9</v>
      </c>
      <c r="G15" s="48" t="s">
        <v>568</v>
      </c>
      <c r="H15" s="48" t="s">
        <v>569</v>
      </c>
      <c r="I15" s="48" t="s">
        <v>570</v>
      </c>
      <c r="J15" s="48" t="s">
        <v>566</v>
      </c>
      <c r="K15" s="48" t="s">
        <v>357</v>
      </c>
      <c r="L15" s="48" t="s">
        <v>1</v>
      </c>
      <c r="M15" s="48" t="s">
        <v>573</v>
      </c>
      <c r="N15" s="48" t="s">
        <v>574</v>
      </c>
      <c r="O15" s="48" t="s">
        <v>575</v>
      </c>
      <c r="P15" s="48" t="s">
        <v>23</v>
      </c>
      <c r="Q15" s="48" t="s">
        <v>358</v>
      </c>
      <c r="R15" s="48" t="s">
        <v>359</v>
      </c>
    </row>
    <row r="16" spans="1:18" ht="238.5" customHeight="1" x14ac:dyDescent="0.3">
      <c r="A16" s="201">
        <v>1</v>
      </c>
      <c r="B16" s="197" t="s">
        <v>469</v>
      </c>
      <c r="C16" s="197" t="s">
        <v>472</v>
      </c>
      <c r="D16" s="197" t="s">
        <v>473</v>
      </c>
      <c r="E16" s="201" t="s">
        <v>501</v>
      </c>
      <c r="F16" s="76" t="s">
        <v>352</v>
      </c>
      <c r="G16" s="75"/>
      <c r="H16" s="75"/>
      <c r="I16" s="75"/>
      <c r="J16" s="209" t="s">
        <v>491</v>
      </c>
      <c r="K16" s="209" t="s">
        <v>490</v>
      </c>
      <c r="L16" s="223">
        <f>C28</f>
        <v>5</v>
      </c>
      <c r="M16" s="233">
        <f>C35</f>
        <v>0.625</v>
      </c>
      <c r="N16" s="223">
        <f>C43</f>
        <v>3.3333333333333335</v>
      </c>
      <c r="O16" s="223">
        <f>L16*(1-M16)*N16</f>
        <v>6.25</v>
      </c>
      <c r="P16" s="209" t="str">
        <f>IF(L16="","",IF(AND('Area A1'!O16&gt;='Tabella valutazione rischi'!$C$5,'Area A1'!O16&lt;='Tabella valutazione rischi'!$D$5),'Tabella valutazione rischi'!$E$5,IF(AND('Area A1'!O16&gt;'Tabella valutazione rischi'!$C$6,'Area A1'!O16&lt;='Tabella valutazione rischi'!$D$6),'Tabella valutazione rischi'!$E$6,IF(AND('Area A1'!O16&gt;'Tabella valutazione rischi'!$C$7,'Area A1'!O16&lt;='Tabella valutazione rischi'!$D$7),'Tabella valutazione rischi'!$E$7,IF(AND('Area A1'!O16&gt;'Tabella valutazione rischi'!$C$8,'Area A1'!O16&lt;='Tabella valutazione rischi'!$D$8),'Tabella valutazione rischi'!$E$8,IF(AND('Area A1'!O16&gt;'Tabella valutazione rischi'!$C$9,'Area A1'!O16&lt;='Tabella valutazione rischi'!$D$9),'Tabella valutazione rischi'!$E$9,""))))))</f>
        <v>MEDIO</v>
      </c>
      <c r="Q16" s="209" t="s">
        <v>502</v>
      </c>
      <c r="R16" s="213" t="s">
        <v>177</v>
      </c>
    </row>
    <row r="17" spans="1:18" ht="201.95" customHeight="1" x14ac:dyDescent="0.3">
      <c r="A17" s="204"/>
      <c r="B17" s="203"/>
      <c r="C17" s="203"/>
      <c r="D17" s="203"/>
      <c r="E17" s="204"/>
      <c r="F17" s="100" t="s">
        <v>399</v>
      </c>
      <c r="G17" s="60"/>
      <c r="H17" s="88"/>
      <c r="I17" s="51"/>
      <c r="J17" s="218"/>
      <c r="K17" s="218"/>
      <c r="L17" s="224"/>
      <c r="M17" s="234"/>
      <c r="N17" s="218"/>
      <c r="O17" s="224"/>
      <c r="P17" s="218"/>
      <c r="Q17" s="218"/>
      <c r="R17" s="220"/>
    </row>
    <row r="18" spans="1:18" ht="284.45" customHeight="1" x14ac:dyDescent="0.3">
      <c r="A18" s="202"/>
      <c r="B18" s="198"/>
      <c r="C18" s="198"/>
      <c r="D18" s="198"/>
      <c r="E18" s="202"/>
      <c r="F18" s="87" t="s">
        <v>400</v>
      </c>
      <c r="G18" s="60"/>
      <c r="H18" s="88"/>
      <c r="I18" s="51"/>
      <c r="J18" s="210"/>
      <c r="K18" s="210"/>
      <c r="L18" s="225"/>
      <c r="M18" s="235"/>
      <c r="N18" s="210"/>
      <c r="O18" s="225"/>
      <c r="P18" s="210"/>
      <c r="Q18" s="210"/>
      <c r="R18" s="214"/>
    </row>
    <row r="21" spans="1:18" x14ac:dyDescent="0.3">
      <c r="B21" s="164" t="s">
        <v>576</v>
      </c>
      <c r="C21" s="165"/>
    </row>
    <row r="22" spans="1:18" x14ac:dyDescent="0.3">
      <c r="B22" s="24" t="s">
        <v>94</v>
      </c>
      <c r="C22" s="24" t="s">
        <v>438</v>
      </c>
    </row>
    <row r="23" spans="1:18" x14ac:dyDescent="0.3">
      <c r="B23" s="138" t="s">
        <v>579</v>
      </c>
      <c r="C23" s="12">
        <v>1</v>
      </c>
    </row>
    <row r="24" spans="1:18" x14ac:dyDescent="0.3">
      <c r="B24" s="138" t="s">
        <v>580</v>
      </c>
      <c r="C24" s="12">
        <v>1</v>
      </c>
    </row>
    <row r="25" spans="1:18" ht="30" x14ac:dyDescent="0.3">
      <c r="B25" s="138" t="s">
        <v>581</v>
      </c>
      <c r="C25" s="12">
        <v>5</v>
      </c>
    </row>
    <row r="26" spans="1:18" ht="42.95" customHeight="1" x14ac:dyDescent="0.3">
      <c r="B26" s="138" t="s">
        <v>582</v>
      </c>
      <c r="C26" s="12">
        <v>2</v>
      </c>
    </row>
    <row r="27" spans="1:18" ht="34.5" customHeight="1" x14ac:dyDescent="0.3">
      <c r="B27" s="138" t="s">
        <v>583</v>
      </c>
      <c r="C27" s="12">
        <v>2</v>
      </c>
    </row>
    <row r="28" spans="1:18" x14ac:dyDescent="0.3">
      <c r="B28" s="26" t="s">
        <v>96</v>
      </c>
      <c r="C28" s="27">
        <f>MAX(C23:C27)</f>
        <v>5</v>
      </c>
    </row>
    <row r="29" spans="1:18" x14ac:dyDescent="0.3">
      <c r="B29" s="1"/>
      <c r="C29" s="1"/>
    </row>
    <row r="30" spans="1:18" x14ac:dyDescent="0.3">
      <c r="B30" s="1"/>
      <c r="C30" s="1"/>
    </row>
    <row r="31" spans="1:18" x14ac:dyDescent="0.3">
      <c r="B31" s="164" t="s">
        <v>573</v>
      </c>
      <c r="C31" s="165"/>
    </row>
    <row r="32" spans="1:18" x14ac:dyDescent="0.3">
      <c r="B32" s="24" t="s">
        <v>94</v>
      </c>
      <c r="C32" s="24" t="s">
        <v>438</v>
      </c>
    </row>
    <row r="33" spans="2:3" x14ac:dyDescent="0.3">
      <c r="B33" s="138" t="s">
        <v>618</v>
      </c>
      <c r="C33" s="149">
        <v>0.5</v>
      </c>
    </row>
    <row r="34" spans="2:3" x14ac:dyDescent="0.3">
      <c r="B34" s="138" t="s">
        <v>625</v>
      </c>
      <c r="C34" s="149">
        <v>0.75</v>
      </c>
    </row>
    <row r="35" spans="2:3" x14ac:dyDescent="0.3">
      <c r="B35" s="26" t="s">
        <v>651</v>
      </c>
      <c r="C35" s="150">
        <f>AVERAGE(C33:C34)</f>
        <v>0.625</v>
      </c>
    </row>
    <row r="36" spans="2:3" x14ac:dyDescent="0.3">
      <c r="B36" s="1"/>
      <c r="C36" s="1"/>
    </row>
    <row r="37" spans="2:3" x14ac:dyDescent="0.3">
      <c r="B37" s="1"/>
      <c r="C37" s="1"/>
    </row>
    <row r="38" spans="2:3" x14ac:dyDescent="0.3">
      <c r="B38" s="164" t="s">
        <v>577</v>
      </c>
      <c r="C38" s="165"/>
    </row>
    <row r="39" spans="2:3" x14ac:dyDescent="0.3">
      <c r="B39" s="24" t="s">
        <v>94</v>
      </c>
      <c r="C39" s="24" t="s">
        <v>438</v>
      </c>
    </row>
    <row r="40" spans="2:3" x14ac:dyDescent="0.3">
      <c r="B40" s="138" t="s">
        <v>100</v>
      </c>
      <c r="C40" s="12">
        <v>4</v>
      </c>
    </row>
    <row r="41" spans="2:3" x14ac:dyDescent="0.3">
      <c r="B41" s="138" t="s">
        <v>108</v>
      </c>
      <c r="C41" s="12">
        <v>2</v>
      </c>
    </row>
    <row r="42" spans="2:3" x14ac:dyDescent="0.3">
      <c r="B42" s="138" t="s">
        <v>109</v>
      </c>
      <c r="C42" s="12">
        <v>4</v>
      </c>
    </row>
    <row r="43" spans="2:3" x14ac:dyDescent="0.3">
      <c r="B43" s="26" t="s">
        <v>578</v>
      </c>
      <c r="C43" s="27">
        <f>AVERAGE(C40:C42)</f>
        <v>3.3333333333333335</v>
      </c>
    </row>
  </sheetData>
  <mergeCells count="30">
    <mergeCell ref="R16:R18"/>
    <mergeCell ref="N16:N18"/>
    <mergeCell ref="O16:O18"/>
    <mergeCell ref="L14:P14"/>
    <mergeCell ref="Q14:R14"/>
    <mergeCell ref="P16:P18"/>
    <mergeCell ref="L16:L18"/>
    <mergeCell ref="Q16:Q18"/>
    <mergeCell ref="C1:R1"/>
    <mergeCell ref="B4:E4"/>
    <mergeCell ref="B5:E5"/>
    <mergeCell ref="B6:E6"/>
    <mergeCell ref="B7:E7"/>
    <mergeCell ref="A16:A18"/>
    <mergeCell ref="B21:C21"/>
    <mergeCell ref="B16:B18"/>
    <mergeCell ref="B8:E8"/>
    <mergeCell ref="B9:E9"/>
    <mergeCell ref="B10:E10"/>
    <mergeCell ref="A14:E14"/>
    <mergeCell ref="G14:I14"/>
    <mergeCell ref="J14:K14"/>
    <mergeCell ref="B31:C31"/>
    <mergeCell ref="B38:C38"/>
    <mergeCell ref="M16:M18"/>
    <mergeCell ref="C16:C18"/>
    <mergeCell ref="D16:D18"/>
    <mergeCell ref="E16:E18"/>
    <mergeCell ref="J16:J18"/>
    <mergeCell ref="K16:K18"/>
  </mergeCells>
  <pageMargins left="0.23622047244094491" right="0.23622047244094491" top="0.74803149606299213" bottom="0.74803149606299213" header="0.31496062992125984" footer="0.31496062992125984"/>
  <pageSetup paperSize="9" scale="49"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21" operator="equal" id="{4E588BEE-37D8-4473-93C5-0F66C476678D}">
            <xm:f>'Tabella valutazione rischi'!$E$9</xm:f>
            <x14:dxf>
              <fill>
                <patternFill>
                  <bgColor rgb="FFFF0000"/>
                </patternFill>
              </fill>
            </x14:dxf>
          </x14:cfRule>
          <x14:cfRule type="cellIs" priority="22" operator="equal" id="{474E1A9A-2001-400F-B209-3E624BD1B14D}">
            <xm:f>'Tabella valutazione rischi'!$E$8</xm:f>
            <x14:dxf>
              <fill>
                <patternFill>
                  <bgColor rgb="FFFFC000"/>
                </patternFill>
              </fill>
            </x14:dxf>
          </x14:cfRule>
          <x14:cfRule type="cellIs" priority="23" operator="equal" id="{2864A6E7-D86F-4A7E-9048-3F2D19158128}">
            <xm:f>'Tabella valutazione rischi'!$E$7</xm:f>
            <x14:dxf>
              <fill>
                <patternFill>
                  <bgColor rgb="FFFFFF00"/>
                </patternFill>
              </fill>
            </x14:dxf>
          </x14:cfRule>
          <x14:cfRule type="cellIs" priority="24" operator="equal" id="{86F6517F-8A49-4CC6-AC92-FF8C23361295}">
            <xm:f>'Tabella valutazione rischi'!$E$6</xm:f>
            <x14:dxf>
              <fill>
                <patternFill>
                  <bgColor rgb="FF00B050"/>
                </patternFill>
              </fill>
            </x14:dxf>
          </x14:cfRule>
          <x14:cfRule type="cellIs" priority="25" operator="equal" id="{9011240F-2677-4824-A6F6-95C1A72D5A02}">
            <xm:f>'Tabella valutazione rischi'!$E$5</xm:f>
            <x14:dxf>
              <fill>
                <patternFill>
                  <bgColor theme="0"/>
                </patternFill>
              </fill>
            </x14:dxf>
          </x14:cfRule>
          <xm:sqref>P16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4033-56FB-417D-A477-0852BD78875F}">
  <sheetPr>
    <pageSetUpPr fitToPage="1"/>
  </sheetPr>
  <dimension ref="A1:S145"/>
  <sheetViews>
    <sheetView tabSelected="1" zoomScale="110" zoomScaleNormal="110" workbookViewId="0">
      <selection activeCell="D52" sqref="D52"/>
    </sheetView>
  </sheetViews>
  <sheetFormatPr defaultColWidth="9.42578125" defaultRowHeight="15" x14ac:dyDescent="0.25"/>
  <cols>
    <col min="1" max="1" width="27.5703125" style="1" customWidth="1"/>
    <col min="2" max="2" width="30.42578125" style="18" customWidth="1"/>
    <col min="3" max="3" width="73.42578125" style="1" customWidth="1"/>
    <col min="4" max="4" width="15.5703125" style="18" customWidth="1"/>
    <col min="5" max="5" width="25.42578125" style="1" customWidth="1"/>
    <col min="6" max="16384" width="9.42578125" style="1"/>
  </cols>
  <sheetData>
    <row r="1" spans="1:19" ht="23.25" x14ac:dyDescent="0.35">
      <c r="A1" s="266" t="s">
        <v>584</v>
      </c>
      <c r="B1" s="266"/>
      <c r="C1" s="266"/>
      <c r="D1" s="266"/>
      <c r="E1" s="140"/>
      <c r="F1" s="140"/>
      <c r="G1" s="140"/>
      <c r="H1" s="140"/>
      <c r="I1" s="140"/>
      <c r="J1" s="140"/>
      <c r="K1" s="140"/>
      <c r="L1" s="140"/>
      <c r="M1" s="140"/>
      <c r="N1" s="140"/>
      <c r="O1" s="140"/>
      <c r="P1" s="140"/>
      <c r="Q1" s="140"/>
      <c r="R1" s="140"/>
      <c r="S1" s="140"/>
    </row>
    <row r="2" spans="1:19" x14ac:dyDescent="0.25">
      <c r="E2" s="140"/>
      <c r="F2" s="140"/>
      <c r="G2" s="140"/>
      <c r="H2" s="140"/>
      <c r="I2" s="140"/>
      <c r="J2" s="140"/>
      <c r="K2" s="140"/>
      <c r="L2" s="140"/>
      <c r="M2" s="140"/>
      <c r="N2" s="140"/>
      <c r="O2" s="140"/>
      <c r="P2" s="140"/>
      <c r="Q2" s="140"/>
      <c r="R2" s="140"/>
      <c r="S2" s="140"/>
    </row>
    <row r="3" spans="1:19" ht="18.75" x14ac:dyDescent="0.25">
      <c r="A3" s="267" t="s">
        <v>45</v>
      </c>
      <c r="B3" s="268"/>
      <c r="C3" s="268"/>
      <c r="D3" s="269"/>
      <c r="E3" s="140"/>
      <c r="F3" s="140"/>
      <c r="G3" s="140"/>
      <c r="H3" s="140"/>
      <c r="I3" s="140"/>
      <c r="J3" s="140"/>
      <c r="K3" s="140"/>
      <c r="L3" s="140"/>
      <c r="M3" s="140"/>
      <c r="N3" s="140"/>
      <c r="O3" s="140"/>
      <c r="P3" s="140"/>
      <c r="Q3" s="140"/>
      <c r="R3" s="140"/>
      <c r="S3" s="140"/>
    </row>
    <row r="4" spans="1:19" ht="32.450000000000003" customHeight="1" x14ac:dyDescent="0.25">
      <c r="A4" s="270" t="s">
        <v>585</v>
      </c>
      <c r="B4" s="251"/>
      <c r="C4" s="251"/>
      <c r="D4" s="251"/>
      <c r="E4" s="140"/>
      <c r="F4" s="140"/>
      <c r="G4" s="140"/>
      <c r="H4" s="140"/>
      <c r="I4" s="140"/>
      <c r="J4" s="140"/>
      <c r="K4" s="140"/>
      <c r="L4" s="140"/>
      <c r="M4" s="140"/>
      <c r="N4" s="140"/>
      <c r="O4" s="140"/>
      <c r="P4" s="140"/>
      <c r="Q4" s="140"/>
      <c r="R4" s="140"/>
      <c r="S4" s="140"/>
    </row>
    <row r="5" spans="1:19" x14ac:dyDescent="0.25">
      <c r="E5" s="140"/>
      <c r="F5" s="140"/>
      <c r="G5" s="140"/>
      <c r="H5" s="140"/>
      <c r="I5" s="140"/>
      <c r="J5" s="140"/>
      <c r="K5" s="140"/>
      <c r="L5" s="140"/>
      <c r="M5" s="140"/>
      <c r="N5" s="140"/>
      <c r="O5" s="140"/>
      <c r="P5" s="140"/>
      <c r="Q5" s="140"/>
      <c r="R5" s="140"/>
      <c r="S5" s="140"/>
    </row>
    <row r="6" spans="1:19" x14ac:dyDescent="0.25">
      <c r="A6" s="141" t="s">
        <v>94</v>
      </c>
      <c r="B6" s="141" t="s">
        <v>48</v>
      </c>
      <c r="C6" s="141" t="s">
        <v>49</v>
      </c>
      <c r="D6" s="141" t="s">
        <v>50</v>
      </c>
      <c r="E6" s="140"/>
      <c r="F6" s="140"/>
      <c r="G6" s="140"/>
      <c r="H6" s="140"/>
      <c r="I6" s="140"/>
      <c r="J6" s="140"/>
      <c r="K6" s="140"/>
      <c r="L6" s="140"/>
      <c r="M6" s="140"/>
      <c r="N6" s="140"/>
      <c r="O6" s="140"/>
      <c r="P6" s="140"/>
      <c r="Q6" s="140"/>
      <c r="R6" s="140"/>
      <c r="S6" s="140"/>
    </row>
    <row r="7" spans="1:19" x14ac:dyDescent="0.25">
      <c r="A7" s="258" t="s">
        <v>579</v>
      </c>
      <c r="B7" s="238" t="s">
        <v>586</v>
      </c>
      <c r="C7" s="142" t="s">
        <v>587</v>
      </c>
      <c r="D7" s="40">
        <v>1</v>
      </c>
      <c r="E7" s="140"/>
      <c r="F7" s="140"/>
      <c r="G7" s="140"/>
      <c r="H7" s="140"/>
      <c r="I7" s="140"/>
      <c r="J7" s="140"/>
      <c r="K7" s="140"/>
      <c r="L7" s="140"/>
      <c r="M7" s="140"/>
      <c r="N7" s="140"/>
      <c r="O7" s="140"/>
      <c r="P7" s="140"/>
      <c r="Q7" s="140"/>
      <c r="R7" s="140"/>
      <c r="S7" s="140"/>
    </row>
    <row r="8" spans="1:19" ht="45" x14ac:dyDescent="0.25">
      <c r="A8" s="259"/>
      <c r="B8" s="239"/>
      <c r="C8" s="142" t="s">
        <v>588</v>
      </c>
      <c r="D8" s="40">
        <v>2</v>
      </c>
      <c r="E8" s="140"/>
      <c r="F8" s="140"/>
      <c r="G8" s="140"/>
      <c r="H8" s="140"/>
      <c r="I8" s="140"/>
      <c r="J8" s="140"/>
      <c r="K8" s="140"/>
      <c r="L8" s="140"/>
      <c r="M8" s="140"/>
      <c r="N8" s="140"/>
      <c r="O8" s="140"/>
      <c r="P8" s="140"/>
      <c r="Q8" s="140"/>
      <c r="R8" s="140"/>
      <c r="S8" s="140"/>
    </row>
    <row r="9" spans="1:19" ht="105" x14ac:dyDescent="0.25">
      <c r="A9" s="259"/>
      <c r="B9" s="239"/>
      <c r="C9" s="142" t="s">
        <v>589</v>
      </c>
      <c r="D9" s="40">
        <v>3</v>
      </c>
      <c r="E9" s="140"/>
      <c r="F9" s="140"/>
      <c r="G9" s="140"/>
      <c r="H9" s="140"/>
      <c r="I9" s="140"/>
      <c r="J9" s="140"/>
      <c r="K9" s="140"/>
      <c r="L9" s="140"/>
      <c r="M9" s="140"/>
      <c r="N9" s="140"/>
      <c r="O9" s="140"/>
      <c r="P9" s="140"/>
      <c r="Q9" s="140"/>
      <c r="R9" s="140"/>
      <c r="S9" s="140"/>
    </row>
    <row r="10" spans="1:19" ht="90" x14ac:dyDescent="0.25">
      <c r="A10" s="259"/>
      <c r="B10" s="239"/>
      <c r="C10" s="142" t="s">
        <v>590</v>
      </c>
      <c r="D10" s="40">
        <v>4</v>
      </c>
      <c r="E10" s="140"/>
      <c r="F10" s="140"/>
      <c r="G10" s="140"/>
      <c r="H10" s="140"/>
      <c r="I10" s="140"/>
      <c r="J10" s="140"/>
      <c r="K10" s="140"/>
      <c r="L10" s="140"/>
      <c r="M10" s="140"/>
      <c r="N10" s="140"/>
      <c r="O10" s="140"/>
      <c r="P10" s="140"/>
      <c r="Q10" s="140"/>
      <c r="R10" s="140"/>
      <c r="S10" s="140"/>
    </row>
    <row r="11" spans="1:19" ht="135" x14ac:dyDescent="0.25">
      <c r="A11" s="260"/>
      <c r="B11" s="246"/>
      <c r="C11" s="142" t="s">
        <v>591</v>
      </c>
      <c r="D11" s="40">
        <v>5</v>
      </c>
      <c r="E11" s="140"/>
      <c r="F11" s="140"/>
      <c r="G11" s="140"/>
      <c r="H11" s="140"/>
      <c r="I11" s="140"/>
      <c r="J11" s="140"/>
      <c r="K11" s="140"/>
      <c r="L11" s="140"/>
      <c r="M11" s="140"/>
      <c r="N11" s="140"/>
      <c r="O11" s="140"/>
      <c r="P11" s="140"/>
      <c r="Q11" s="140"/>
      <c r="R11" s="140"/>
      <c r="S11" s="140"/>
    </row>
    <row r="12" spans="1:19" x14ac:dyDescent="0.25">
      <c r="A12" s="258" t="s">
        <v>580</v>
      </c>
      <c r="B12" s="238" t="s">
        <v>592</v>
      </c>
      <c r="C12" s="142" t="s">
        <v>593</v>
      </c>
      <c r="D12" s="40">
        <v>1</v>
      </c>
      <c r="E12" s="140"/>
      <c r="F12" s="140"/>
      <c r="G12" s="140"/>
      <c r="H12" s="140"/>
      <c r="I12" s="140"/>
      <c r="J12" s="140"/>
      <c r="K12" s="140"/>
      <c r="L12" s="140"/>
      <c r="M12" s="140"/>
      <c r="N12" s="140"/>
      <c r="O12" s="140"/>
      <c r="P12" s="140"/>
      <c r="Q12" s="140"/>
      <c r="R12" s="140"/>
      <c r="S12" s="140"/>
    </row>
    <row r="13" spans="1:19" ht="47.1" customHeight="1" x14ac:dyDescent="0.25">
      <c r="A13" s="259"/>
      <c r="B13" s="239"/>
      <c r="C13" s="142" t="s">
        <v>594</v>
      </c>
      <c r="D13" s="40">
        <v>2</v>
      </c>
      <c r="E13" s="140"/>
      <c r="F13" s="140"/>
      <c r="G13" s="140"/>
      <c r="H13" s="140"/>
      <c r="I13" s="140"/>
      <c r="J13" s="140"/>
      <c r="K13" s="140"/>
      <c r="L13" s="140"/>
      <c r="M13" s="140"/>
      <c r="N13" s="140"/>
      <c r="O13" s="140"/>
      <c r="P13" s="140"/>
      <c r="Q13" s="140"/>
      <c r="R13" s="140"/>
      <c r="S13" s="140"/>
    </row>
    <row r="14" spans="1:19" ht="75" x14ac:dyDescent="0.25">
      <c r="A14" s="259"/>
      <c r="B14" s="239"/>
      <c r="C14" s="142" t="s">
        <v>595</v>
      </c>
      <c r="D14" s="40">
        <v>3</v>
      </c>
      <c r="E14" s="140"/>
      <c r="F14" s="140"/>
      <c r="G14" s="140"/>
      <c r="H14" s="140"/>
      <c r="I14" s="140"/>
      <c r="J14" s="140"/>
      <c r="K14" s="140"/>
      <c r="L14" s="140"/>
      <c r="M14" s="140"/>
      <c r="N14" s="140"/>
      <c r="O14" s="140"/>
      <c r="P14" s="140"/>
      <c r="Q14" s="140"/>
      <c r="R14" s="140"/>
      <c r="S14" s="140"/>
    </row>
    <row r="15" spans="1:19" ht="75" x14ac:dyDescent="0.25">
      <c r="A15" s="259"/>
      <c r="B15" s="239"/>
      <c r="C15" s="142" t="s">
        <v>596</v>
      </c>
      <c r="D15" s="40">
        <v>4</v>
      </c>
      <c r="E15" s="140"/>
      <c r="F15" s="140"/>
      <c r="G15" s="140"/>
      <c r="H15" s="140"/>
      <c r="I15" s="140"/>
      <c r="J15" s="140"/>
      <c r="K15" s="140"/>
      <c r="L15" s="140"/>
      <c r="M15" s="140"/>
      <c r="N15" s="140"/>
      <c r="O15" s="140"/>
      <c r="P15" s="140"/>
      <c r="Q15" s="140"/>
      <c r="R15" s="140"/>
      <c r="S15" s="140"/>
    </row>
    <row r="16" spans="1:19" ht="75" x14ac:dyDescent="0.25">
      <c r="A16" s="260"/>
      <c r="B16" s="246"/>
      <c r="C16" s="142" t="s">
        <v>597</v>
      </c>
      <c r="D16" s="40">
        <v>5</v>
      </c>
      <c r="E16" s="140"/>
      <c r="F16" s="140"/>
      <c r="G16" s="140"/>
      <c r="H16" s="140"/>
      <c r="I16" s="140"/>
      <c r="J16" s="140"/>
      <c r="K16" s="140"/>
      <c r="L16" s="140"/>
      <c r="M16" s="140"/>
      <c r="N16" s="140"/>
      <c r="O16" s="140"/>
      <c r="P16" s="140"/>
      <c r="Q16" s="140"/>
      <c r="R16" s="140"/>
      <c r="S16" s="140"/>
    </row>
    <row r="17" spans="1:19" ht="45" x14ac:dyDescent="0.25">
      <c r="A17" s="258" t="s">
        <v>581</v>
      </c>
      <c r="B17" s="238" t="s">
        <v>598</v>
      </c>
      <c r="C17" s="142" t="s">
        <v>599</v>
      </c>
      <c r="D17" s="40">
        <v>1</v>
      </c>
      <c r="E17" s="140"/>
      <c r="F17" s="140"/>
      <c r="G17" s="140"/>
      <c r="H17" s="140"/>
      <c r="I17" s="140"/>
      <c r="J17" s="140"/>
      <c r="K17" s="140"/>
      <c r="L17" s="140"/>
      <c r="M17" s="140"/>
      <c r="N17" s="140"/>
      <c r="O17" s="140"/>
      <c r="P17" s="140"/>
      <c r="Q17" s="140"/>
      <c r="R17" s="140"/>
      <c r="S17" s="140"/>
    </row>
    <row r="18" spans="1:19" ht="45" x14ac:dyDescent="0.25">
      <c r="A18" s="259"/>
      <c r="B18" s="239"/>
      <c r="C18" s="142" t="s">
        <v>600</v>
      </c>
      <c r="D18" s="143" t="s">
        <v>601</v>
      </c>
      <c r="E18" s="140"/>
      <c r="F18" s="140"/>
      <c r="G18" s="140"/>
      <c r="H18" s="140"/>
      <c r="I18" s="140"/>
      <c r="J18" s="140"/>
      <c r="K18" s="140"/>
      <c r="L18" s="140"/>
      <c r="M18" s="140"/>
      <c r="N18" s="140"/>
      <c r="O18" s="140"/>
      <c r="P18" s="140"/>
      <c r="Q18" s="140"/>
      <c r="R18" s="140"/>
      <c r="S18" s="140"/>
    </row>
    <row r="19" spans="1:19" ht="30" x14ac:dyDescent="0.25">
      <c r="A19" s="260"/>
      <c r="B19" s="246"/>
      <c r="C19" s="142" t="s">
        <v>602</v>
      </c>
      <c r="D19" s="143" t="s">
        <v>603</v>
      </c>
      <c r="E19" s="140"/>
      <c r="F19" s="140"/>
      <c r="G19" s="140"/>
      <c r="H19" s="140"/>
      <c r="I19" s="140"/>
      <c r="J19" s="140"/>
      <c r="K19" s="140"/>
      <c r="L19" s="140"/>
      <c r="M19" s="140"/>
      <c r="N19" s="140"/>
      <c r="O19" s="140"/>
      <c r="P19" s="140"/>
      <c r="Q19" s="140"/>
      <c r="R19" s="140"/>
      <c r="S19" s="140"/>
    </row>
    <row r="20" spans="1:19" ht="75" x14ac:dyDescent="0.25">
      <c r="A20" s="236" t="s">
        <v>604</v>
      </c>
      <c r="B20" s="261" t="s">
        <v>605</v>
      </c>
      <c r="C20" s="142" t="s">
        <v>606</v>
      </c>
      <c r="D20" s="40">
        <v>1</v>
      </c>
      <c r="E20" s="140"/>
      <c r="F20" s="140"/>
      <c r="G20" s="140"/>
      <c r="H20" s="140"/>
      <c r="I20" s="140"/>
      <c r="J20" s="140"/>
      <c r="K20" s="140"/>
      <c r="L20" s="140"/>
      <c r="M20" s="140"/>
      <c r="N20" s="140"/>
      <c r="O20" s="140"/>
      <c r="P20" s="140"/>
      <c r="Q20" s="140"/>
      <c r="R20" s="140"/>
      <c r="S20" s="140"/>
    </row>
    <row r="21" spans="1:19" ht="105" x14ac:dyDescent="0.25">
      <c r="A21" s="237"/>
      <c r="B21" s="262"/>
      <c r="C21" s="142" t="s">
        <v>607</v>
      </c>
      <c r="D21" s="143" t="s">
        <v>601</v>
      </c>
      <c r="E21" s="140"/>
      <c r="F21" s="140"/>
      <c r="G21" s="140"/>
      <c r="H21" s="140"/>
      <c r="I21" s="140"/>
      <c r="J21" s="140"/>
      <c r="K21" s="140"/>
      <c r="L21" s="140"/>
      <c r="M21" s="140"/>
      <c r="N21" s="140"/>
      <c r="O21" s="140"/>
      <c r="P21" s="140"/>
      <c r="Q21" s="140"/>
      <c r="R21" s="140"/>
      <c r="S21" s="140"/>
    </row>
    <row r="22" spans="1:19" ht="135" x14ac:dyDescent="0.25">
      <c r="A22" s="245"/>
      <c r="B22" s="263"/>
      <c r="C22" s="142" t="s">
        <v>608</v>
      </c>
      <c r="D22" s="143" t="s">
        <v>603</v>
      </c>
      <c r="E22" s="140"/>
      <c r="F22" s="140"/>
      <c r="G22" s="140"/>
      <c r="H22" s="140"/>
      <c r="I22" s="140"/>
      <c r="J22" s="140"/>
      <c r="K22" s="140"/>
      <c r="L22" s="140"/>
      <c r="M22" s="140"/>
      <c r="N22" s="140"/>
      <c r="O22" s="140"/>
      <c r="P22" s="140"/>
      <c r="Q22" s="140"/>
      <c r="R22" s="140"/>
      <c r="S22" s="140"/>
    </row>
    <row r="23" spans="1:19" ht="45" x14ac:dyDescent="0.25">
      <c r="A23" s="264" t="s">
        <v>583</v>
      </c>
      <c r="B23" s="265" t="s">
        <v>609</v>
      </c>
      <c r="C23" s="142" t="s">
        <v>610</v>
      </c>
      <c r="D23" s="40">
        <v>1</v>
      </c>
      <c r="E23" s="140"/>
      <c r="F23" s="140"/>
      <c r="G23" s="140"/>
      <c r="H23" s="140"/>
      <c r="I23" s="140"/>
      <c r="J23" s="140"/>
      <c r="K23" s="140"/>
      <c r="L23" s="140"/>
      <c r="M23" s="140"/>
      <c r="N23" s="140"/>
      <c r="O23" s="140"/>
      <c r="P23" s="140"/>
      <c r="Q23" s="140"/>
      <c r="R23" s="140"/>
      <c r="S23" s="140"/>
    </row>
    <row r="24" spans="1:19" ht="30" x14ac:dyDescent="0.25">
      <c r="A24" s="264"/>
      <c r="B24" s="265"/>
      <c r="C24" s="142" t="s">
        <v>611</v>
      </c>
      <c r="D24" s="40">
        <v>2</v>
      </c>
      <c r="E24" s="140"/>
      <c r="F24" s="140"/>
      <c r="G24" s="140"/>
      <c r="H24" s="140"/>
      <c r="I24" s="140"/>
      <c r="J24" s="140"/>
      <c r="K24" s="140"/>
      <c r="L24" s="140"/>
      <c r="M24" s="140"/>
      <c r="N24" s="140"/>
      <c r="O24" s="140"/>
      <c r="P24" s="140"/>
      <c r="Q24" s="140"/>
      <c r="R24" s="140"/>
      <c r="S24" s="140"/>
    </row>
    <row r="25" spans="1:19" ht="30" x14ac:dyDescent="0.25">
      <c r="A25" s="264"/>
      <c r="B25" s="265"/>
      <c r="C25" s="142" t="s">
        <v>612</v>
      </c>
      <c r="D25" s="40">
        <v>3</v>
      </c>
      <c r="E25" s="140"/>
      <c r="F25" s="140"/>
      <c r="G25" s="140"/>
      <c r="H25" s="140"/>
      <c r="I25" s="140"/>
      <c r="J25" s="140"/>
      <c r="K25" s="140"/>
      <c r="L25" s="140"/>
      <c r="M25" s="140"/>
      <c r="N25" s="140"/>
      <c r="O25" s="140"/>
      <c r="P25" s="140"/>
      <c r="Q25" s="140"/>
      <c r="R25" s="140"/>
      <c r="S25" s="140"/>
    </row>
    <row r="26" spans="1:19" ht="30" x14ac:dyDescent="0.25">
      <c r="A26" s="264"/>
      <c r="B26" s="265"/>
      <c r="C26" s="142" t="s">
        <v>613</v>
      </c>
      <c r="D26" s="40">
        <v>4</v>
      </c>
      <c r="E26" s="140"/>
      <c r="F26" s="140"/>
      <c r="G26" s="140"/>
      <c r="H26" s="140"/>
      <c r="I26" s="140"/>
      <c r="J26" s="140"/>
      <c r="K26" s="140"/>
      <c r="L26" s="140"/>
      <c r="M26" s="140"/>
      <c r="N26" s="140"/>
      <c r="O26" s="140"/>
      <c r="P26" s="140"/>
      <c r="Q26" s="140"/>
      <c r="R26" s="140"/>
      <c r="S26" s="140"/>
    </row>
    <row r="27" spans="1:19" x14ac:dyDescent="0.25">
      <c r="A27" s="264"/>
      <c r="B27" s="265"/>
      <c r="C27" s="142" t="s">
        <v>614</v>
      </c>
      <c r="D27" s="40">
        <v>5</v>
      </c>
      <c r="E27" s="140"/>
      <c r="F27" s="140"/>
      <c r="G27" s="140"/>
      <c r="H27" s="140"/>
      <c r="I27" s="140"/>
      <c r="J27" s="140"/>
      <c r="K27" s="140"/>
      <c r="L27" s="140"/>
      <c r="M27" s="140"/>
      <c r="N27" s="140"/>
      <c r="O27" s="140"/>
      <c r="P27" s="140"/>
      <c r="Q27" s="140"/>
      <c r="R27" s="140"/>
      <c r="S27" s="140"/>
    </row>
    <row r="28" spans="1:19" x14ac:dyDescent="0.25">
      <c r="E28" s="140"/>
      <c r="F28" s="140"/>
      <c r="G28" s="140"/>
      <c r="H28" s="140"/>
      <c r="I28" s="140"/>
      <c r="J28" s="140"/>
      <c r="K28" s="140"/>
      <c r="L28" s="140"/>
      <c r="M28" s="140"/>
      <c r="N28" s="140"/>
      <c r="O28" s="140"/>
      <c r="P28" s="140"/>
      <c r="Q28" s="140"/>
      <c r="R28" s="140"/>
      <c r="S28" s="140"/>
    </row>
    <row r="29" spans="1:19" x14ac:dyDescent="0.25">
      <c r="A29" s="247"/>
      <c r="B29" s="247"/>
      <c r="C29" s="247"/>
      <c r="D29" s="247"/>
      <c r="E29" s="140"/>
      <c r="F29" s="140"/>
      <c r="G29" s="140"/>
      <c r="H29" s="140"/>
      <c r="I29" s="140"/>
      <c r="J29" s="140"/>
      <c r="K29" s="140"/>
      <c r="L29" s="140"/>
      <c r="M29" s="140"/>
      <c r="N29" s="140"/>
      <c r="O29" s="140"/>
      <c r="P29" s="140"/>
      <c r="Q29" s="140"/>
      <c r="R29" s="140"/>
      <c r="S29" s="140"/>
    </row>
    <row r="30" spans="1:19" x14ac:dyDescent="0.25">
      <c r="E30" s="140"/>
      <c r="F30" s="140"/>
      <c r="G30" s="140"/>
      <c r="H30" s="140"/>
      <c r="I30" s="140"/>
      <c r="J30" s="140"/>
      <c r="K30" s="140"/>
      <c r="L30" s="140"/>
      <c r="M30" s="140"/>
      <c r="N30" s="140"/>
      <c r="O30" s="140"/>
      <c r="P30" s="140"/>
      <c r="Q30" s="140"/>
      <c r="R30" s="140"/>
      <c r="S30" s="140"/>
    </row>
    <row r="31" spans="1:19" x14ac:dyDescent="0.25">
      <c r="E31" s="140"/>
      <c r="F31" s="140"/>
      <c r="G31" s="140"/>
      <c r="H31" s="140"/>
      <c r="I31" s="140"/>
      <c r="J31" s="140"/>
      <c r="K31" s="140"/>
      <c r="L31" s="140"/>
      <c r="M31" s="140"/>
      <c r="N31" s="140"/>
      <c r="O31" s="140"/>
      <c r="P31" s="140"/>
      <c r="Q31" s="140"/>
      <c r="R31" s="140"/>
      <c r="S31" s="140"/>
    </row>
    <row r="32" spans="1:19" ht="15.75" x14ac:dyDescent="0.25">
      <c r="A32" s="244" t="s">
        <v>83</v>
      </c>
      <c r="B32" s="244"/>
      <c r="C32" s="244"/>
      <c r="D32" s="244"/>
      <c r="E32" s="140"/>
      <c r="F32" s="140"/>
      <c r="G32" s="140"/>
      <c r="H32" s="140"/>
      <c r="I32" s="140"/>
      <c r="J32" s="140"/>
      <c r="K32" s="140"/>
      <c r="L32" s="140"/>
      <c r="M32" s="140"/>
      <c r="N32" s="140"/>
      <c r="O32" s="140"/>
      <c r="P32" s="140"/>
      <c r="Q32" s="140"/>
      <c r="R32" s="140"/>
      <c r="S32" s="140"/>
    </row>
    <row r="33" spans="1:19" x14ac:dyDescent="0.25">
      <c r="E33" s="140"/>
      <c r="F33" s="140"/>
      <c r="G33" s="140"/>
      <c r="H33" s="140"/>
      <c r="I33" s="140"/>
      <c r="J33" s="140"/>
      <c r="K33" s="140"/>
      <c r="L33" s="140"/>
      <c r="M33" s="140"/>
      <c r="N33" s="140"/>
      <c r="O33" s="140"/>
      <c r="P33" s="140"/>
      <c r="Q33" s="140"/>
      <c r="R33" s="140"/>
      <c r="S33" s="140"/>
    </row>
    <row r="34" spans="1:19" x14ac:dyDescent="0.25">
      <c r="A34" s="24" t="s">
        <v>84</v>
      </c>
      <c r="B34" s="24" t="s">
        <v>85</v>
      </c>
      <c r="E34" s="140"/>
      <c r="F34" s="140"/>
      <c r="G34" s="140"/>
      <c r="H34" s="140"/>
      <c r="I34" s="140"/>
      <c r="J34" s="140"/>
      <c r="K34" s="140"/>
      <c r="L34" s="140"/>
      <c r="M34" s="140"/>
      <c r="N34" s="140"/>
      <c r="O34" s="140"/>
      <c r="P34" s="140"/>
      <c r="Q34" s="140"/>
      <c r="R34" s="140"/>
      <c r="S34" s="140"/>
    </row>
    <row r="35" spans="1:19" x14ac:dyDescent="0.25">
      <c r="A35" s="6">
        <v>1</v>
      </c>
      <c r="B35" s="12" t="s">
        <v>87</v>
      </c>
      <c r="E35" s="140"/>
      <c r="F35" s="140"/>
      <c r="G35" s="140"/>
      <c r="H35" s="140"/>
      <c r="I35" s="140"/>
      <c r="J35" s="140"/>
      <c r="K35" s="140"/>
      <c r="L35" s="140"/>
      <c r="M35" s="140"/>
      <c r="N35" s="140"/>
      <c r="O35" s="140"/>
      <c r="P35" s="140"/>
      <c r="Q35" s="140"/>
      <c r="R35" s="140"/>
      <c r="S35" s="140"/>
    </row>
    <row r="36" spans="1:19" x14ac:dyDescent="0.25">
      <c r="A36" s="6">
        <v>2</v>
      </c>
      <c r="B36" s="12" t="s">
        <v>88</v>
      </c>
      <c r="E36" s="140"/>
      <c r="F36" s="140"/>
      <c r="G36" s="140"/>
      <c r="H36" s="140"/>
      <c r="I36" s="140"/>
      <c r="J36" s="140"/>
      <c r="K36" s="140"/>
      <c r="L36" s="140"/>
      <c r="M36" s="140"/>
      <c r="N36" s="140"/>
      <c r="O36" s="140"/>
      <c r="P36" s="140"/>
      <c r="Q36" s="140"/>
      <c r="R36" s="140"/>
      <c r="S36" s="140"/>
    </row>
    <row r="37" spans="1:19" x14ac:dyDescent="0.25">
      <c r="A37" s="6">
        <v>3</v>
      </c>
      <c r="B37" s="12" t="s">
        <v>89</v>
      </c>
      <c r="E37" s="140"/>
      <c r="F37" s="140"/>
      <c r="G37" s="140"/>
      <c r="H37" s="140"/>
      <c r="I37" s="140"/>
      <c r="J37" s="140"/>
      <c r="K37" s="140"/>
      <c r="L37" s="140"/>
      <c r="M37" s="140"/>
      <c r="N37" s="140"/>
      <c r="O37" s="140"/>
      <c r="P37" s="140"/>
      <c r="Q37" s="140"/>
      <c r="R37" s="140"/>
      <c r="S37" s="140"/>
    </row>
    <row r="38" spans="1:19" x14ac:dyDescent="0.25">
      <c r="A38" s="6">
        <v>4</v>
      </c>
      <c r="B38" s="12" t="s">
        <v>90</v>
      </c>
      <c r="E38" s="140"/>
      <c r="F38" s="140"/>
      <c r="G38" s="140"/>
      <c r="H38" s="140"/>
      <c r="I38" s="140"/>
      <c r="J38" s="140"/>
      <c r="K38" s="140"/>
      <c r="L38" s="140"/>
      <c r="M38" s="140"/>
      <c r="N38" s="140"/>
      <c r="O38" s="140"/>
      <c r="P38" s="140"/>
      <c r="Q38" s="140"/>
      <c r="R38" s="140"/>
      <c r="S38" s="140"/>
    </row>
    <row r="39" spans="1:19" x14ac:dyDescent="0.25">
      <c r="A39" s="6">
        <v>5</v>
      </c>
      <c r="B39" s="12" t="s">
        <v>91</v>
      </c>
      <c r="E39" s="140"/>
      <c r="F39" s="140"/>
      <c r="G39" s="140"/>
      <c r="H39" s="140"/>
      <c r="I39" s="140"/>
      <c r="J39" s="140"/>
      <c r="K39" s="140"/>
      <c r="L39" s="140"/>
      <c r="M39" s="140"/>
      <c r="N39" s="140"/>
      <c r="O39" s="140"/>
      <c r="P39" s="140"/>
      <c r="Q39" s="140"/>
      <c r="R39" s="140"/>
      <c r="S39" s="140"/>
    </row>
    <row r="40" spans="1:19" x14ac:dyDescent="0.25">
      <c r="E40" s="140"/>
      <c r="F40" s="140"/>
      <c r="G40" s="140"/>
      <c r="H40" s="140"/>
      <c r="I40" s="140"/>
      <c r="J40" s="140"/>
      <c r="K40" s="140"/>
      <c r="L40" s="140"/>
      <c r="M40" s="140"/>
      <c r="N40" s="140"/>
      <c r="O40" s="140"/>
      <c r="P40" s="140"/>
      <c r="Q40" s="140"/>
      <c r="R40" s="140"/>
      <c r="S40" s="140"/>
    </row>
    <row r="41" spans="1:19" x14ac:dyDescent="0.25">
      <c r="E41" s="140"/>
      <c r="F41" s="140"/>
      <c r="G41" s="140"/>
      <c r="H41" s="140"/>
      <c r="I41" s="140"/>
      <c r="J41" s="140"/>
      <c r="K41" s="140"/>
      <c r="L41" s="140"/>
      <c r="M41" s="140"/>
      <c r="N41" s="140"/>
      <c r="O41" s="140"/>
      <c r="P41" s="140"/>
      <c r="Q41" s="140"/>
      <c r="R41" s="140"/>
      <c r="S41" s="140"/>
    </row>
    <row r="42" spans="1:19" x14ac:dyDescent="0.25">
      <c r="E42" s="140"/>
      <c r="F42" s="140"/>
      <c r="G42" s="140"/>
      <c r="H42" s="140"/>
      <c r="I42" s="140"/>
      <c r="J42" s="140"/>
      <c r="K42" s="140"/>
      <c r="L42" s="140"/>
      <c r="M42" s="140"/>
      <c r="N42" s="140"/>
      <c r="O42" s="140"/>
      <c r="P42" s="140"/>
      <c r="Q42" s="140"/>
      <c r="R42" s="140"/>
      <c r="S42" s="140"/>
    </row>
    <row r="43" spans="1:19" x14ac:dyDescent="0.25">
      <c r="E43" s="140"/>
      <c r="F43" s="140"/>
      <c r="G43" s="140"/>
      <c r="H43" s="140"/>
      <c r="I43" s="140"/>
      <c r="J43" s="140"/>
      <c r="K43" s="140"/>
      <c r="L43" s="140"/>
      <c r="M43" s="140"/>
      <c r="N43" s="140"/>
      <c r="O43" s="140"/>
      <c r="P43" s="140"/>
      <c r="Q43" s="140"/>
      <c r="R43" s="140"/>
      <c r="S43" s="140"/>
    </row>
    <row r="44" spans="1:19" ht="18.75" x14ac:dyDescent="0.25">
      <c r="A44" s="248" t="s">
        <v>615</v>
      </c>
      <c r="B44" s="249"/>
      <c r="C44" s="249"/>
      <c r="D44" s="250"/>
      <c r="E44" s="140"/>
      <c r="F44" s="140"/>
      <c r="G44" s="140"/>
      <c r="H44" s="140"/>
      <c r="I44" s="140"/>
      <c r="J44" s="140"/>
      <c r="K44" s="140"/>
      <c r="L44" s="140"/>
      <c r="M44" s="140"/>
      <c r="N44" s="140"/>
      <c r="O44" s="140"/>
      <c r="P44" s="140"/>
      <c r="Q44" s="140"/>
      <c r="R44" s="140"/>
      <c r="S44" s="140"/>
    </row>
    <row r="45" spans="1:19" ht="27.6" customHeight="1" x14ac:dyDescent="0.25">
      <c r="A45" s="251" t="s">
        <v>616</v>
      </c>
      <c r="B45" s="251"/>
      <c r="C45" s="251"/>
      <c r="D45" s="251"/>
      <c r="E45" s="140"/>
      <c r="F45" s="140"/>
      <c r="G45" s="140"/>
      <c r="H45" s="140"/>
      <c r="I45" s="140"/>
      <c r="J45" s="140"/>
      <c r="K45" s="140"/>
      <c r="L45" s="140"/>
      <c r="M45" s="140"/>
      <c r="N45" s="140"/>
      <c r="O45" s="140"/>
      <c r="P45" s="140"/>
      <c r="Q45" s="140"/>
      <c r="R45" s="140"/>
      <c r="S45" s="140"/>
    </row>
    <row r="46" spans="1:19" ht="15.75" x14ac:dyDescent="0.25">
      <c r="A46" s="136" t="s">
        <v>82</v>
      </c>
      <c r="B46" s="17"/>
      <c r="C46" s="135"/>
      <c r="D46" s="135"/>
      <c r="E46" s="140"/>
      <c r="F46" s="140"/>
      <c r="G46" s="140"/>
      <c r="H46" s="140"/>
      <c r="I46" s="140"/>
      <c r="J46" s="140"/>
      <c r="K46" s="140"/>
      <c r="L46" s="140"/>
      <c r="M46" s="140"/>
      <c r="N46" s="140"/>
      <c r="O46" s="140"/>
      <c r="P46" s="140"/>
      <c r="Q46" s="140"/>
      <c r="R46" s="140"/>
      <c r="S46" s="140"/>
    </row>
    <row r="47" spans="1:19" x14ac:dyDescent="0.25">
      <c r="E47" s="140"/>
      <c r="F47" s="140"/>
      <c r="G47" s="140"/>
      <c r="H47" s="140"/>
      <c r="I47" s="140"/>
      <c r="J47" s="140"/>
      <c r="K47" s="140"/>
      <c r="L47" s="140"/>
      <c r="M47" s="140"/>
      <c r="N47" s="140"/>
      <c r="O47" s="140"/>
      <c r="P47" s="140"/>
      <c r="Q47" s="140"/>
      <c r="R47" s="140"/>
      <c r="S47" s="140"/>
    </row>
    <row r="48" spans="1:19" x14ac:dyDescent="0.25">
      <c r="A48" s="20" t="s">
        <v>94</v>
      </c>
      <c r="B48" s="20" t="s">
        <v>48</v>
      </c>
      <c r="C48" s="20" t="s">
        <v>49</v>
      </c>
      <c r="D48" s="20" t="s">
        <v>617</v>
      </c>
      <c r="E48" s="140"/>
      <c r="F48" s="140"/>
      <c r="G48" s="140"/>
      <c r="H48" s="140"/>
      <c r="I48" s="140"/>
      <c r="J48" s="140"/>
      <c r="K48" s="140"/>
      <c r="L48" s="140"/>
      <c r="M48" s="140"/>
      <c r="N48" s="140"/>
      <c r="O48" s="140"/>
      <c r="P48" s="140"/>
      <c r="Q48" s="140"/>
      <c r="R48" s="140"/>
      <c r="S48" s="140"/>
    </row>
    <row r="49" spans="1:19" ht="30" x14ac:dyDescent="0.25">
      <c r="A49" s="252" t="s">
        <v>618</v>
      </c>
      <c r="B49" s="238" t="s">
        <v>619</v>
      </c>
      <c r="C49" s="142" t="s">
        <v>620</v>
      </c>
      <c r="D49" s="144">
        <v>0</v>
      </c>
      <c r="E49" s="140"/>
      <c r="F49" s="140"/>
      <c r="G49" s="140"/>
      <c r="H49" s="140"/>
      <c r="I49" s="140"/>
      <c r="J49" s="140"/>
      <c r="K49" s="140"/>
      <c r="L49" s="140"/>
      <c r="M49" s="140"/>
      <c r="N49" s="140"/>
      <c r="O49" s="140"/>
      <c r="P49" s="140"/>
      <c r="Q49" s="140"/>
      <c r="R49" s="140"/>
      <c r="S49" s="140"/>
    </row>
    <row r="50" spans="1:19" ht="45" x14ac:dyDescent="0.25">
      <c r="A50" s="253"/>
      <c r="B50" s="239"/>
      <c r="C50" s="142" t="s">
        <v>621</v>
      </c>
      <c r="D50" s="144">
        <v>0.25</v>
      </c>
      <c r="E50" s="140"/>
      <c r="F50" s="140"/>
      <c r="G50" s="140"/>
      <c r="H50" s="140"/>
      <c r="I50" s="140"/>
      <c r="J50" s="140"/>
      <c r="K50" s="140"/>
      <c r="L50" s="140"/>
      <c r="M50" s="140"/>
      <c r="N50" s="140"/>
      <c r="O50" s="140"/>
      <c r="P50" s="140"/>
      <c r="Q50" s="140"/>
      <c r="R50" s="140"/>
      <c r="S50" s="140"/>
    </row>
    <row r="51" spans="1:19" ht="45" x14ac:dyDescent="0.25">
      <c r="A51" s="253"/>
      <c r="B51" s="239"/>
      <c r="C51" s="142" t="s">
        <v>622</v>
      </c>
      <c r="D51" s="144">
        <v>0.5</v>
      </c>
      <c r="E51" s="140"/>
      <c r="F51" s="140"/>
      <c r="G51" s="140"/>
      <c r="H51" s="140"/>
      <c r="I51" s="140"/>
      <c r="J51" s="140"/>
      <c r="K51" s="140"/>
      <c r="L51" s="140"/>
      <c r="M51" s="140"/>
      <c r="N51" s="140"/>
      <c r="O51" s="140"/>
      <c r="P51" s="140"/>
      <c r="Q51" s="140"/>
      <c r="R51" s="140"/>
      <c r="S51" s="140"/>
    </row>
    <row r="52" spans="1:19" ht="45" x14ac:dyDescent="0.25">
      <c r="A52" s="253"/>
      <c r="B52" s="239"/>
      <c r="C52" s="142" t="s">
        <v>623</v>
      </c>
      <c r="D52" s="144">
        <v>0.75</v>
      </c>
      <c r="E52" s="140"/>
      <c r="F52" s="140"/>
      <c r="G52" s="140"/>
      <c r="H52" s="140"/>
      <c r="I52" s="140"/>
      <c r="J52" s="140"/>
      <c r="K52" s="140"/>
      <c r="L52" s="140"/>
      <c r="M52" s="140"/>
      <c r="N52" s="140"/>
      <c r="O52" s="140"/>
      <c r="P52" s="140"/>
      <c r="Q52" s="140"/>
      <c r="R52" s="140"/>
      <c r="S52" s="140"/>
    </row>
    <row r="53" spans="1:19" ht="56.45" customHeight="1" x14ac:dyDescent="0.25">
      <c r="A53" s="254"/>
      <c r="B53" s="246"/>
      <c r="C53" s="142" t="s">
        <v>624</v>
      </c>
      <c r="D53" s="144">
        <v>1</v>
      </c>
      <c r="E53" s="140"/>
      <c r="F53" s="140"/>
      <c r="G53" s="140"/>
      <c r="H53" s="140"/>
      <c r="I53" s="140"/>
      <c r="J53" s="140"/>
      <c r="K53" s="140"/>
      <c r="L53" s="140"/>
      <c r="M53" s="140"/>
      <c r="N53" s="140"/>
      <c r="O53" s="140"/>
      <c r="P53" s="140"/>
      <c r="Q53" s="140"/>
      <c r="R53" s="140"/>
      <c r="S53" s="140"/>
    </row>
    <row r="54" spans="1:19" x14ac:dyDescent="0.25">
      <c r="A54" s="252" t="s">
        <v>625</v>
      </c>
      <c r="B54" s="238" t="s">
        <v>626</v>
      </c>
      <c r="C54" s="142" t="s">
        <v>627</v>
      </c>
      <c r="D54" s="144">
        <v>0</v>
      </c>
      <c r="E54" s="140"/>
      <c r="F54" s="140"/>
      <c r="G54" s="140"/>
      <c r="H54" s="140"/>
      <c r="I54" s="140"/>
      <c r="J54" s="140"/>
      <c r="K54" s="140"/>
      <c r="L54" s="140"/>
      <c r="M54" s="140"/>
      <c r="N54" s="140"/>
      <c r="O54" s="140"/>
      <c r="P54" s="140"/>
      <c r="Q54" s="140"/>
      <c r="R54" s="140"/>
      <c r="S54" s="140"/>
    </row>
    <row r="55" spans="1:19" ht="30" x14ac:dyDescent="0.25">
      <c r="A55" s="253"/>
      <c r="B55" s="239"/>
      <c r="C55" s="142" t="s">
        <v>628</v>
      </c>
      <c r="D55" s="144">
        <v>0.25</v>
      </c>
      <c r="E55" s="140"/>
      <c r="F55" s="140"/>
      <c r="G55" s="140"/>
      <c r="H55" s="140"/>
      <c r="I55" s="140"/>
      <c r="J55" s="140"/>
      <c r="K55" s="140"/>
      <c r="L55" s="140"/>
      <c r="M55" s="140"/>
      <c r="N55" s="140"/>
      <c r="O55" s="140"/>
      <c r="P55" s="140"/>
      <c r="Q55" s="140"/>
      <c r="R55" s="140"/>
      <c r="S55" s="140"/>
    </row>
    <row r="56" spans="1:19" ht="30" x14ac:dyDescent="0.25">
      <c r="A56" s="253"/>
      <c r="B56" s="239"/>
      <c r="C56" s="142" t="s">
        <v>629</v>
      </c>
      <c r="D56" s="144">
        <v>0.5</v>
      </c>
      <c r="E56" s="140"/>
      <c r="F56" s="140"/>
      <c r="G56" s="140"/>
      <c r="H56" s="140"/>
      <c r="I56" s="140"/>
      <c r="J56" s="140"/>
      <c r="K56" s="140"/>
      <c r="L56" s="140"/>
      <c r="M56" s="140"/>
      <c r="N56" s="140"/>
      <c r="O56" s="140"/>
      <c r="P56" s="140"/>
      <c r="Q56" s="140"/>
      <c r="R56" s="140"/>
      <c r="S56" s="140"/>
    </row>
    <row r="57" spans="1:19" ht="30" x14ac:dyDescent="0.25">
      <c r="A57" s="253"/>
      <c r="B57" s="239"/>
      <c r="C57" s="142" t="s">
        <v>630</v>
      </c>
      <c r="D57" s="144">
        <v>0.75</v>
      </c>
      <c r="E57" s="140"/>
      <c r="F57" s="140"/>
      <c r="G57" s="140"/>
      <c r="H57" s="140"/>
      <c r="I57" s="140"/>
      <c r="J57" s="140"/>
      <c r="K57" s="140"/>
      <c r="L57" s="140"/>
      <c r="M57" s="140"/>
      <c r="N57" s="140"/>
      <c r="O57" s="140"/>
      <c r="P57" s="140"/>
      <c r="Q57" s="140"/>
      <c r="R57" s="140"/>
      <c r="S57" s="140"/>
    </row>
    <row r="58" spans="1:19" ht="30" x14ac:dyDescent="0.25">
      <c r="A58" s="254"/>
      <c r="B58" s="246"/>
      <c r="C58" s="142" t="s">
        <v>631</v>
      </c>
      <c r="D58" s="144">
        <v>1</v>
      </c>
      <c r="E58" s="140"/>
      <c r="F58" s="140"/>
      <c r="G58" s="140"/>
      <c r="H58" s="140"/>
      <c r="I58" s="140"/>
      <c r="J58" s="140"/>
      <c r="K58" s="140"/>
      <c r="L58" s="140"/>
      <c r="M58" s="140"/>
      <c r="N58" s="140"/>
      <c r="O58" s="140"/>
      <c r="P58" s="140"/>
      <c r="Q58" s="140"/>
      <c r="R58" s="140"/>
      <c r="S58" s="140"/>
    </row>
    <row r="59" spans="1:19" x14ac:dyDescent="0.25">
      <c r="E59" s="140"/>
      <c r="F59" s="140"/>
      <c r="G59" s="140"/>
      <c r="H59" s="140"/>
      <c r="I59" s="140"/>
      <c r="J59" s="140"/>
      <c r="K59" s="140"/>
      <c r="L59" s="140"/>
      <c r="M59" s="140"/>
      <c r="N59" s="140"/>
      <c r="O59" s="140"/>
      <c r="P59" s="140"/>
      <c r="Q59" s="140"/>
      <c r="R59" s="140"/>
      <c r="S59" s="140"/>
    </row>
    <row r="60" spans="1:19" x14ac:dyDescent="0.25">
      <c r="E60" s="140"/>
      <c r="F60" s="140"/>
      <c r="G60" s="140"/>
      <c r="H60" s="140"/>
      <c r="I60" s="140"/>
      <c r="J60" s="140"/>
      <c r="K60" s="140"/>
      <c r="L60" s="140"/>
      <c r="M60" s="140"/>
      <c r="N60" s="140"/>
      <c r="O60" s="140"/>
      <c r="P60" s="140"/>
      <c r="Q60" s="140"/>
      <c r="R60" s="140"/>
      <c r="S60" s="140"/>
    </row>
    <row r="61" spans="1:19" x14ac:dyDescent="0.25">
      <c r="E61" s="140"/>
      <c r="F61" s="140"/>
      <c r="G61" s="140"/>
      <c r="H61" s="140"/>
      <c r="I61" s="140"/>
      <c r="J61" s="140"/>
      <c r="K61" s="140"/>
      <c r="L61" s="140"/>
      <c r="M61" s="140"/>
      <c r="N61" s="140"/>
      <c r="O61" s="140"/>
      <c r="P61" s="140"/>
      <c r="Q61" s="140"/>
      <c r="R61" s="140"/>
      <c r="S61" s="140"/>
    </row>
    <row r="62" spans="1:19" ht="18.75" x14ac:dyDescent="0.25">
      <c r="A62" s="255" t="s">
        <v>98</v>
      </c>
      <c r="B62" s="256"/>
      <c r="C62" s="256"/>
      <c r="D62" s="257"/>
      <c r="E62" s="140"/>
      <c r="F62" s="140"/>
      <c r="G62" s="140"/>
      <c r="H62" s="140"/>
      <c r="I62" s="140"/>
      <c r="J62" s="140"/>
      <c r="K62" s="140"/>
      <c r="L62" s="140"/>
      <c r="M62" s="140"/>
      <c r="N62" s="140"/>
      <c r="O62" s="140"/>
      <c r="P62" s="140"/>
      <c r="Q62" s="140"/>
      <c r="R62" s="140"/>
      <c r="S62" s="140"/>
    </row>
    <row r="63" spans="1:19" x14ac:dyDescent="0.25">
      <c r="A63" s="251" t="s">
        <v>632</v>
      </c>
      <c r="B63" s="251"/>
      <c r="C63" s="251"/>
      <c r="D63" s="251"/>
      <c r="E63" s="140"/>
      <c r="F63" s="140"/>
      <c r="G63" s="140"/>
      <c r="H63" s="140"/>
      <c r="I63" s="140"/>
      <c r="J63" s="140"/>
      <c r="K63" s="140"/>
      <c r="L63" s="140"/>
      <c r="M63" s="140"/>
      <c r="N63" s="140"/>
      <c r="O63" s="140"/>
      <c r="P63" s="140"/>
      <c r="Q63" s="140"/>
      <c r="R63" s="140"/>
      <c r="S63" s="140"/>
    </row>
    <row r="64" spans="1:19" ht="15.75" x14ac:dyDescent="0.25">
      <c r="A64" s="244" t="s">
        <v>82</v>
      </c>
      <c r="B64" s="244"/>
      <c r="C64" s="135"/>
      <c r="D64" s="135"/>
      <c r="E64" s="145"/>
      <c r="F64" s="140"/>
      <c r="G64" s="140"/>
      <c r="H64" s="140"/>
      <c r="I64" s="140"/>
      <c r="J64" s="140"/>
      <c r="K64" s="140"/>
      <c r="L64" s="140"/>
      <c r="M64" s="140"/>
      <c r="N64" s="140"/>
      <c r="O64" s="140"/>
      <c r="P64" s="140"/>
      <c r="Q64" s="140"/>
      <c r="R64" s="140"/>
      <c r="S64" s="140"/>
    </row>
    <row r="65" spans="1:19" x14ac:dyDescent="0.25">
      <c r="E65" s="145"/>
      <c r="F65" s="140"/>
      <c r="G65" s="140"/>
      <c r="H65" s="140"/>
      <c r="I65" s="140"/>
      <c r="J65" s="140"/>
      <c r="K65" s="140"/>
      <c r="L65" s="140"/>
      <c r="M65" s="140"/>
      <c r="N65" s="140"/>
      <c r="O65" s="140"/>
      <c r="P65" s="140"/>
      <c r="Q65" s="140"/>
      <c r="R65" s="140"/>
      <c r="S65" s="140"/>
    </row>
    <row r="66" spans="1:19" x14ac:dyDescent="0.25">
      <c r="A66" s="141" t="s">
        <v>94</v>
      </c>
      <c r="B66" s="141" t="s">
        <v>48</v>
      </c>
      <c r="C66" s="141" t="s">
        <v>49</v>
      </c>
      <c r="D66" s="141" t="s">
        <v>50</v>
      </c>
      <c r="E66" s="145"/>
      <c r="F66" s="140"/>
      <c r="G66" s="140"/>
      <c r="H66" s="140"/>
      <c r="I66" s="140"/>
      <c r="J66" s="140"/>
      <c r="K66" s="140"/>
      <c r="L66" s="140"/>
      <c r="M66" s="140"/>
      <c r="N66" s="140"/>
      <c r="O66" s="140"/>
      <c r="P66" s="140"/>
      <c r="Q66" s="140"/>
      <c r="R66" s="140"/>
      <c r="S66" s="140"/>
    </row>
    <row r="67" spans="1:19" ht="30" x14ac:dyDescent="0.25">
      <c r="A67" s="236" t="s">
        <v>100</v>
      </c>
      <c r="B67" s="238" t="s">
        <v>633</v>
      </c>
      <c r="C67" s="142" t="s">
        <v>634</v>
      </c>
      <c r="D67" s="40">
        <v>1</v>
      </c>
      <c r="E67" s="145"/>
      <c r="F67" s="140"/>
      <c r="G67" s="140"/>
      <c r="H67" s="140"/>
      <c r="I67" s="140"/>
      <c r="J67" s="140"/>
      <c r="K67" s="140"/>
      <c r="L67" s="140"/>
      <c r="M67" s="140"/>
      <c r="N67" s="140"/>
      <c r="O67" s="140"/>
      <c r="P67" s="140"/>
      <c r="Q67" s="140"/>
      <c r="R67" s="140"/>
      <c r="S67" s="140"/>
    </row>
    <row r="68" spans="1:19" ht="45" x14ac:dyDescent="0.25">
      <c r="A68" s="237"/>
      <c r="B68" s="239"/>
      <c r="C68" s="142" t="s">
        <v>635</v>
      </c>
      <c r="D68" s="40">
        <v>2</v>
      </c>
      <c r="E68" s="145"/>
      <c r="F68" s="140"/>
      <c r="G68" s="140"/>
      <c r="H68" s="140"/>
      <c r="I68" s="140"/>
      <c r="J68" s="140"/>
      <c r="K68" s="140"/>
      <c r="L68" s="140"/>
      <c r="M68" s="140"/>
      <c r="N68" s="140"/>
      <c r="O68" s="140"/>
      <c r="P68" s="140"/>
      <c r="Q68" s="140"/>
      <c r="R68" s="140"/>
      <c r="S68" s="140"/>
    </row>
    <row r="69" spans="1:19" ht="75" x14ac:dyDescent="0.25">
      <c r="A69" s="237"/>
      <c r="B69" s="239"/>
      <c r="C69" s="142" t="s">
        <v>636</v>
      </c>
      <c r="D69" s="40">
        <v>3</v>
      </c>
      <c r="E69" s="140"/>
      <c r="F69" s="140"/>
      <c r="G69" s="140"/>
      <c r="H69" s="140"/>
      <c r="I69" s="140"/>
      <c r="J69" s="140"/>
      <c r="K69" s="140"/>
      <c r="L69" s="140"/>
      <c r="M69" s="140"/>
      <c r="N69" s="140"/>
      <c r="O69" s="140"/>
      <c r="P69" s="140"/>
      <c r="Q69" s="140"/>
      <c r="R69" s="140"/>
      <c r="S69" s="140"/>
    </row>
    <row r="70" spans="1:19" ht="60" x14ac:dyDescent="0.25">
      <c r="A70" s="237"/>
      <c r="B70" s="239"/>
      <c r="C70" s="142" t="s">
        <v>637</v>
      </c>
      <c r="D70" s="40">
        <v>4</v>
      </c>
      <c r="E70" s="140"/>
      <c r="F70" s="140"/>
      <c r="G70" s="140"/>
      <c r="H70" s="140"/>
      <c r="I70" s="140"/>
      <c r="J70" s="140"/>
      <c r="K70" s="140"/>
      <c r="L70" s="140"/>
      <c r="M70" s="140"/>
      <c r="N70" s="140"/>
      <c r="O70" s="140"/>
      <c r="P70" s="140"/>
      <c r="Q70" s="140"/>
      <c r="R70" s="140"/>
      <c r="S70" s="140"/>
    </row>
    <row r="71" spans="1:19" ht="60" x14ac:dyDescent="0.25">
      <c r="A71" s="245"/>
      <c r="B71" s="246"/>
      <c r="C71" s="142" t="s">
        <v>638</v>
      </c>
      <c r="D71" s="40">
        <v>5</v>
      </c>
      <c r="E71" s="140"/>
      <c r="F71" s="140"/>
      <c r="G71" s="140"/>
      <c r="H71" s="140"/>
      <c r="I71" s="140"/>
      <c r="J71" s="140"/>
      <c r="K71" s="140"/>
      <c r="L71" s="140"/>
      <c r="M71" s="140"/>
      <c r="N71" s="140"/>
      <c r="O71" s="140"/>
      <c r="P71" s="140"/>
      <c r="Q71" s="140"/>
      <c r="R71" s="140"/>
      <c r="S71" s="140"/>
    </row>
    <row r="72" spans="1:19" ht="19.350000000000001" customHeight="1" x14ac:dyDescent="0.25">
      <c r="A72" s="236" t="s">
        <v>108</v>
      </c>
      <c r="B72" s="238" t="s">
        <v>639</v>
      </c>
      <c r="C72" s="142" t="s">
        <v>640</v>
      </c>
      <c r="D72" s="40">
        <v>1</v>
      </c>
      <c r="E72" s="140"/>
      <c r="F72" s="140"/>
      <c r="G72" s="140"/>
      <c r="H72" s="140"/>
      <c r="I72" s="140"/>
      <c r="J72" s="140"/>
      <c r="K72" s="140"/>
      <c r="L72" s="140"/>
      <c r="M72" s="140"/>
      <c r="N72" s="140"/>
      <c r="O72" s="140"/>
      <c r="P72" s="140"/>
      <c r="Q72" s="140"/>
      <c r="R72" s="140"/>
      <c r="S72" s="140"/>
    </row>
    <row r="73" spans="1:19" ht="22.35" customHeight="1" x14ac:dyDescent="0.25">
      <c r="A73" s="237"/>
      <c r="B73" s="239"/>
      <c r="C73" s="142" t="s">
        <v>641</v>
      </c>
      <c r="D73" s="143" t="s">
        <v>601</v>
      </c>
      <c r="E73" s="140"/>
      <c r="F73" s="140"/>
      <c r="G73" s="140"/>
      <c r="H73" s="140"/>
      <c r="I73" s="140"/>
      <c r="J73" s="140"/>
      <c r="K73" s="140"/>
      <c r="L73" s="140"/>
      <c r="M73" s="140"/>
      <c r="N73" s="140"/>
      <c r="O73" s="140"/>
      <c r="P73" s="140"/>
      <c r="Q73" s="140"/>
      <c r="R73" s="140"/>
      <c r="S73" s="140"/>
    </row>
    <row r="74" spans="1:19" ht="27.6" customHeight="1" x14ac:dyDescent="0.25">
      <c r="A74" s="237"/>
      <c r="B74" s="239"/>
      <c r="C74" s="142" t="s">
        <v>642</v>
      </c>
      <c r="D74" s="143" t="s">
        <v>603</v>
      </c>
      <c r="E74" s="140"/>
      <c r="F74" s="140"/>
      <c r="G74" s="140"/>
      <c r="H74" s="140"/>
      <c r="I74" s="140"/>
      <c r="J74" s="140"/>
      <c r="K74" s="140"/>
      <c r="L74" s="140"/>
      <c r="M74" s="140"/>
      <c r="N74" s="140"/>
      <c r="O74" s="140"/>
      <c r="P74" s="140"/>
      <c r="Q74" s="140"/>
      <c r="R74" s="140"/>
      <c r="S74" s="140"/>
    </row>
    <row r="75" spans="1:19" ht="30" x14ac:dyDescent="0.25">
      <c r="A75" s="240" t="s">
        <v>109</v>
      </c>
      <c r="B75" s="241" t="s">
        <v>643</v>
      </c>
      <c r="C75" s="146" t="s">
        <v>644</v>
      </c>
      <c r="D75" s="147">
        <v>1</v>
      </c>
      <c r="E75" s="140"/>
      <c r="F75" s="140"/>
      <c r="G75" s="140"/>
      <c r="H75" s="140"/>
      <c r="I75" s="140"/>
      <c r="J75" s="140"/>
      <c r="K75" s="140"/>
      <c r="L75" s="140"/>
      <c r="M75" s="140"/>
      <c r="N75" s="140"/>
      <c r="O75" s="140"/>
      <c r="P75" s="140"/>
      <c r="Q75" s="140"/>
      <c r="R75" s="140"/>
      <c r="S75" s="140"/>
    </row>
    <row r="76" spans="1:19" ht="30" x14ac:dyDescent="0.25">
      <c r="A76" s="240"/>
      <c r="B76" s="242"/>
      <c r="C76" s="146" t="s">
        <v>645</v>
      </c>
      <c r="D76" s="148" t="s">
        <v>601</v>
      </c>
      <c r="E76" s="140"/>
      <c r="F76" s="140"/>
      <c r="G76" s="140"/>
      <c r="H76" s="140"/>
      <c r="I76" s="140"/>
      <c r="J76" s="140"/>
      <c r="K76" s="140"/>
      <c r="L76" s="140"/>
      <c r="M76" s="140"/>
      <c r="N76" s="140"/>
      <c r="O76" s="140"/>
      <c r="P76" s="140"/>
      <c r="Q76" s="140"/>
      <c r="R76" s="140"/>
      <c r="S76" s="140"/>
    </row>
    <row r="77" spans="1:19" ht="30" x14ac:dyDescent="0.25">
      <c r="A77" s="240"/>
      <c r="B77" s="243"/>
      <c r="C77" s="146" t="s">
        <v>646</v>
      </c>
      <c r="D77" s="148" t="s">
        <v>603</v>
      </c>
      <c r="E77" s="140"/>
      <c r="F77" s="140"/>
      <c r="G77" s="140"/>
      <c r="H77" s="140"/>
      <c r="I77" s="140"/>
      <c r="J77" s="140"/>
      <c r="K77" s="140"/>
      <c r="L77" s="140"/>
      <c r="M77" s="140"/>
      <c r="N77" s="140"/>
      <c r="O77" s="140"/>
      <c r="P77" s="140"/>
      <c r="Q77" s="140"/>
      <c r="R77" s="140"/>
      <c r="S77" s="140"/>
    </row>
    <row r="78" spans="1:19" x14ac:dyDescent="0.25">
      <c r="E78" s="140"/>
      <c r="F78" s="140"/>
      <c r="G78" s="140"/>
      <c r="H78" s="140"/>
      <c r="I78" s="140"/>
      <c r="J78" s="140"/>
      <c r="K78" s="140"/>
      <c r="L78" s="140"/>
      <c r="M78" s="140"/>
      <c r="N78" s="140"/>
      <c r="O78" s="140"/>
      <c r="P78" s="140"/>
      <c r="Q78" s="140"/>
      <c r="R78" s="140"/>
      <c r="S78" s="140"/>
    </row>
    <row r="79" spans="1:19" x14ac:dyDescent="0.25">
      <c r="A79"/>
      <c r="E79" s="140"/>
      <c r="F79" s="140"/>
      <c r="G79" s="140"/>
      <c r="H79" s="140"/>
      <c r="I79" s="140"/>
      <c r="J79" s="140"/>
      <c r="K79" s="140"/>
      <c r="L79" s="140"/>
      <c r="M79" s="140"/>
      <c r="N79" s="140"/>
      <c r="O79" s="140"/>
      <c r="P79" s="140"/>
      <c r="Q79" s="140"/>
      <c r="R79" s="140"/>
      <c r="S79" s="140"/>
    </row>
    <row r="80" spans="1:19" x14ac:dyDescent="0.25">
      <c r="E80" s="140"/>
      <c r="F80" s="140"/>
      <c r="G80" s="140"/>
      <c r="H80" s="140"/>
      <c r="I80" s="140"/>
      <c r="J80" s="140"/>
      <c r="K80" s="140"/>
      <c r="L80" s="140"/>
      <c r="M80" s="140"/>
      <c r="N80" s="140"/>
      <c r="O80" s="140"/>
      <c r="P80" s="140"/>
      <c r="Q80" s="140"/>
      <c r="R80" s="140"/>
      <c r="S80" s="140"/>
    </row>
    <row r="81" spans="1:19" ht="15.75" x14ac:dyDescent="0.25">
      <c r="A81" s="244" t="s">
        <v>123</v>
      </c>
      <c r="B81" s="244"/>
      <c r="C81" s="74"/>
      <c r="D81" s="74"/>
      <c r="E81" s="140"/>
      <c r="F81" s="140"/>
      <c r="G81" s="140"/>
      <c r="H81" s="140"/>
      <c r="I81" s="140"/>
      <c r="J81" s="140"/>
      <c r="K81" s="140"/>
      <c r="L81" s="140"/>
      <c r="M81" s="140"/>
      <c r="N81" s="140"/>
      <c r="O81" s="140"/>
      <c r="P81" s="140"/>
      <c r="Q81" s="140"/>
      <c r="R81" s="140"/>
      <c r="S81" s="140"/>
    </row>
    <row r="82" spans="1:19" x14ac:dyDescent="0.25">
      <c r="E82" s="140"/>
      <c r="F82" s="140"/>
      <c r="G82" s="140"/>
      <c r="H82" s="140"/>
      <c r="I82" s="140"/>
      <c r="J82" s="140"/>
      <c r="K82" s="140"/>
      <c r="L82" s="140"/>
      <c r="M82" s="140"/>
      <c r="N82" s="140"/>
      <c r="O82" s="140"/>
      <c r="P82" s="140"/>
      <c r="Q82" s="140"/>
      <c r="R82" s="140"/>
      <c r="S82" s="140"/>
    </row>
    <row r="83" spans="1:19" x14ac:dyDescent="0.25">
      <c r="A83" s="24" t="s">
        <v>84</v>
      </c>
      <c r="B83" s="24" t="s">
        <v>124</v>
      </c>
      <c r="E83" s="140"/>
      <c r="F83" s="140"/>
      <c r="G83" s="140"/>
      <c r="H83" s="140"/>
      <c r="I83" s="140"/>
      <c r="J83" s="140"/>
      <c r="K83" s="140"/>
      <c r="L83" s="140"/>
      <c r="M83" s="140"/>
      <c r="N83" s="140"/>
      <c r="O83" s="140"/>
      <c r="P83" s="140"/>
      <c r="Q83" s="140"/>
      <c r="R83" s="140"/>
      <c r="S83" s="140"/>
    </row>
    <row r="84" spans="1:19" x14ac:dyDescent="0.25">
      <c r="A84" s="6">
        <v>1</v>
      </c>
      <c r="B84" s="12" t="s">
        <v>647</v>
      </c>
      <c r="E84" s="140"/>
      <c r="F84" s="140"/>
      <c r="G84" s="140"/>
      <c r="H84" s="140"/>
      <c r="I84" s="140"/>
      <c r="J84" s="140"/>
      <c r="K84" s="140"/>
      <c r="L84" s="140"/>
      <c r="M84" s="140"/>
      <c r="N84" s="140"/>
      <c r="O84" s="140"/>
      <c r="P84" s="140"/>
      <c r="Q84" s="140"/>
      <c r="R84" s="140"/>
      <c r="S84" s="140"/>
    </row>
    <row r="85" spans="1:19" x14ac:dyDescent="0.25">
      <c r="A85" s="6">
        <v>2</v>
      </c>
      <c r="B85" s="12" t="s">
        <v>648</v>
      </c>
      <c r="E85" s="140"/>
      <c r="F85" s="140"/>
      <c r="G85" s="140"/>
      <c r="H85" s="140"/>
      <c r="I85" s="140"/>
      <c r="J85" s="140"/>
      <c r="K85" s="140"/>
      <c r="L85" s="140"/>
      <c r="M85" s="140"/>
      <c r="N85" s="140"/>
      <c r="O85" s="140"/>
      <c r="P85" s="140"/>
      <c r="Q85" s="140"/>
      <c r="R85" s="140"/>
      <c r="S85" s="140"/>
    </row>
    <row r="86" spans="1:19" x14ac:dyDescent="0.25">
      <c r="A86" s="6">
        <v>3</v>
      </c>
      <c r="B86" s="12" t="s">
        <v>166</v>
      </c>
      <c r="E86" s="140"/>
      <c r="F86" s="140"/>
      <c r="G86" s="140"/>
      <c r="H86" s="140"/>
      <c r="I86" s="140"/>
      <c r="J86" s="140"/>
      <c r="K86" s="140"/>
      <c r="L86" s="140"/>
      <c r="M86" s="140"/>
      <c r="N86" s="140"/>
      <c r="O86" s="140"/>
      <c r="P86" s="140"/>
      <c r="Q86" s="140"/>
      <c r="R86" s="140"/>
      <c r="S86" s="140"/>
    </row>
    <row r="87" spans="1:19" x14ac:dyDescent="0.25">
      <c r="A87" s="6">
        <v>4</v>
      </c>
      <c r="B87" s="12" t="s">
        <v>649</v>
      </c>
      <c r="E87" s="140"/>
      <c r="F87" s="140"/>
      <c r="G87" s="140"/>
      <c r="H87" s="140"/>
      <c r="I87" s="140"/>
      <c r="J87" s="140"/>
      <c r="K87" s="140"/>
      <c r="L87" s="140"/>
      <c r="M87" s="140"/>
      <c r="N87" s="140"/>
      <c r="O87" s="140"/>
      <c r="P87" s="140"/>
      <c r="Q87" s="140"/>
      <c r="R87" s="140"/>
      <c r="S87" s="140"/>
    </row>
    <row r="88" spans="1:19" x14ac:dyDescent="0.25">
      <c r="A88" s="6">
        <v>5</v>
      </c>
      <c r="B88" s="12" t="s">
        <v>650</v>
      </c>
      <c r="E88" s="140"/>
      <c r="F88" s="140"/>
      <c r="G88" s="140"/>
      <c r="H88" s="140"/>
      <c r="I88" s="140"/>
      <c r="J88" s="140"/>
      <c r="K88" s="140"/>
      <c r="L88" s="140"/>
      <c r="M88" s="140"/>
      <c r="N88" s="140"/>
      <c r="O88" s="140"/>
      <c r="P88" s="140"/>
      <c r="Q88" s="140"/>
      <c r="R88" s="140"/>
      <c r="S88" s="140"/>
    </row>
    <row r="89" spans="1:19" x14ac:dyDescent="0.25">
      <c r="E89" s="140"/>
      <c r="F89" s="140"/>
      <c r="G89" s="140"/>
      <c r="H89" s="140"/>
      <c r="I89" s="140"/>
      <c r="J89" s="140"/>
      <c r="K89" s="140"/>
      <c r="L89" s="140"/>
      <c r="M89" s="140"/>
      <c r="N89" s="140"/>
      <c r="O89" s="140"/>
      <c r="P89" s="140"/>
      <c r="Q89" s="140"/>
      <c r="R89" s="140"/>
      <c r="S89" s="140"/>
    </row>
    <row r="90" spans="1:19" x14ac:dyDescent="0.25">
      <c r="E90" s="140"/>
      <c r="F90" s="140"/>
      <c r="G90" s="140"/>
      <c r="H90" s="140"/>
      <c r="I90" s="140"/>
      <c r="J90" s="140"/>
      <c r="K90" s="140"/>
      <c r="L90" s="140"/>
      <c r="M90" s="140"/>
      <c r="N90" s="140"/>
      <c r="O90" s="140"/>
      <c r="P90" s="140"/>
      <c r="Q90" s="140"/>
      <c r="R90" s="140"/>
      <c r="S90" s="140"/>
    </row>
    <row r="91" spans="1:19" x14ac:dyDescent="0.25">
      <c r="E91" s="140"/>
      <c r="F91" s="140"/>
      <c r="G91" s="140"/>
      <c r="H91" s="140"/>
      <c r="I91" s="140"/>
      <c r="J91" s="140"/>
      <c r="K91" s="140"/>
      <c r="L91" s="140"/>
      <c r="M91" s="140"/>
      <c r="N91" s="140"/>
      <c r="O91" s="140"/>
      <c r="P91" s="140"/>
      <c r="Q91" s="140"/>
      <c r="R91" s="140"/>
      <c r="S91" s="140"/>
    </row>
    <row r="92" spans="1:19" x14ac:dyDescent="0.25">
      <c r="E92" s="140"/>
      <c r="F92" s="140"/>
      <c r="G92" s="140"/>
      <c r="H92" s="140"/>
      <c r="I92" s="140"/>
      <c r="J92" s="140"/>
      <c r="K92" s="140"/>
      <c r="L92" s="140"/>
      <c r="M92" s="140"/>
      <c r="N92" s="140"/>
      <c r="O92" s="140"/>
      <c r="P92" s="140"/>
      <c r="Q92" s="140"/>
      <c r="R92" s="140"/>
      <c r="S92" s="140"/>
    </row>
    <row r="93" spans="1:19" x14ac:dyDescent="0.25">
      <c r="E93" s="140"/>
      <c r="F93" s="140"/>
      <c r="G93" s="140"/>
      <c r="H93" s="140"/>
      <c r="I93" s="140"/>
      <c r="J93" s="140"/>
      <c r="K93" s="140"/>
      <c r="L93" s="140"/>
      <c r="M93" s="140"/>
      <c r="N93" s="140"/>
      <c r="O93" s="140"/>
      <c r="P93" s="140"/>
      <c r="Q93" s="140"/>
      <c r="R93" s="140"/>
      <c r="S93" s="140"/>
    </row>
    <row r="94" spans="1:19" x14ac:dyDescent="0.25">
      <c r="E94" s="140"/>
      <c r="F94" s="140"/>
      <c r="G94" s="140"/>
      <c r="H94" s="140"/>
      <c r="I94" s="140"/>
      <c r="J94" s="140"/>
      <c r="K94" s="140"/>
      <c r="L94" s="140"/>
      <c r="M94" s="140"/>
      <c r="N94" s="140"/>
      <c r="O94" s="140"/>
      <c r="P94" s="140"/>
      <c r="Q94" s="140"/>
      <c r="R94" s="140"/>
      <c r="S94" s="140"/>
    </row>
    <row r="95" spans="1:19" x14ac:dyDescent="0.25">
      <c r="E95" s="140"/>
      <c r="F95" s="140"/>
      <c r="G95" s="140"/>
      <c r="H95" s="140"/>
      <c r="I95" s="140"/>
      <c r="J95" s="140"/>
      <c r="K95" s="140"/>
      <c r="L95" s="140"/>
      <c r="M95" s="140"/>
      <c r="N95" s="140"/>
      <c r="O95" s="140"/>
      <c r="P95" s="140"/>
      <c r="Q95" s="140"/>
      <c r="R95" s="140"/>
      <c r="S95" s="140"/>
    </row>
    <row r="96" spans="1:19" x14ac:dyDescent="0.25">
      <c r="E96" s="140"/>
      <c r="F96" s="140"/>
      <c r="G96" s="140"/>
      <c r="H96" s="140"/>
      <c r="I96" s="140"/>
      <c r="J96" s="140"/>
      <c r="K96" s="140"/>
      <c r="L96" s="140"/>
      <c r="M96" s="140"/>
      <c r="N96" s="140"/>
      <c r="O96" s="140"/>
      <c r="P96" s="140"/>
      <c r="Q96" s="140"/>
      <c r="R96" s="140"/>
      <c r="S96" s="140"/>
    </row>
    <row r="97" spans="5:19" x14ac:dyDescent="0.25">
      <c r="E97" s="140"/>
      <c r="F97" s="140"/>
      <c r="G97" s="140"/>
      <c r="H97" s="140"/>
      <c r="I97" s="140"/>
      <c r="J97" s="140"/>
      <c r="K97" s="140"/>
      <c r="L97" s="140"/>
      <c r="M97" s="140"/>
      <c r="N97" s="140"/>
      <c r="O97" s="140"/>
      <c r="P97" s="140"/>
      <c r="Q97" s="140"/>
      <c r="R97" s="140"/>
      <c r="S97" s="140"/>
    </row>
    <row r="98" spans="5:19" x14ac:dyDescent="0.25">
      <c r="E98" s="140"/>
      <c r="F98" s="140"/>
      <c r="G98" s="140"/>
      <c r="H98" s="140"/>
      <c r="I98" s="140"/>
      <c r="J98" s="140"/>
      <c r="K98" s="140"/>
      <c r="L98" s="140"/>
      <c r="M98" s="140"/>
      <c r="N98" s="140"/>
      <c r="O98" s="140"/>
      <c r="P98" s="140"/>
      <c r="Q98" s="140"/>
      <c r="R98" s="140"/>
      <c r="S98" s="140"/>
    </row>
    <row r="99" spans="5:19" x14ac:dyDescent="0.25">
      <c r="E99" s="140"/>
      <c r="F99" s="140"/>
      <c r="G99" s="140"/>
      <c r="H99" s="140"/>
      <c r="I99" s="140"/>
      <c r="J99" s="140"/>
      <c r="K99" s="140"/>
      <c r="L99" s="140"/>
      <c r="M99" s="140"/>
      <c r="N99" s="140"/>
      <c r="O99" s="140"/>
      <c r="P99" s="140"/>
      <c r="Q99" s="140"/>
      <c r="R99" s="140"/>
      <c r="S99" s="140"/>
    </row>
    <row r="100" spans="5:19" x14ac:dyDescent="0.25">
      <c r="E100" s="140"/>
      <c r="F100" s="140"/>
      <c r="G100" s="140"/>
      <c r="H100" s="140"/>
      <c r="I100" s="140"/>
      <c r="J100" s="140"/>
      <c r="K100" s="140"/>
      <c r="L100" s="140"/>
      <c r="M100" s="140"/>
      <c r="N100" s="140"/>
      <c r="O100" s="140"/>
      <c r="P100" s="140"/>
      <c r="Q100" s="140"/>
      <c r="R100" s="140"/>
      <c r="S100" s="140"/>
    </row>
    <row r="101" spans="5:19" x14ac:dyDescent="0.25">
      <c r="E101" s="140"/>
      <c r="F101" s="140"/>
      <c r="G101" s="140"/>
      <c r="H101" s="140"/>
      <c r="I101" s="140"/>
      <c r="J101" s="140"/>
      <c r="K101" s="140"/>
      <c r="L101" s="140"/>
      <c r="M101" s="140"/>
      <c r="N101" s="140"/>
      <c r="O101" s="140"/>
      <c r="P101" s="140"/>
      <c r="Q101" s="140"/>
      <c r="R101" s="140"/>
      <c r="S101" s="140"/>
    </row>
    <row r="102" spans="5:19" x14ac:dyDescent="0.25">
      <c r="E102" s="140"/>
      <c r="F102" s="140"/>
      <c r="G102" s="140"/>
      <c r="H102" s="140"/>
      <c r="I102" s="140"/>
      <c r="J102" s="140"/>
      <c r="K102" s="140"/>
      <c r="L102" s="140"/>
      <c r="M102" s="140"/>
      <c r="N102" s="140"/>
      <c r="O102" s="140"/>
      <c r="P102" s="140"/>
      <c r="Q102" s="140"/>
      <c r="R102" s="140"/>
      <c r="S102" s="140"/>
    </row>
    <row r="103" spans="5:19" x14ac:dyDescent="0.25">
      <c r="E103" s="140"/>
      <c r="F103" s="140"/>
      <c r="G103" s="140"/>
      <c r="H103" s="140"/>
      <c r="I103" s="140"/>
      <c r="J103" s="140"/>
      <c r="K103" s="140"/>
      <c r="L103" s="140"/>
      <c r="M103" s="140"/>
      <c r="N103" s="140"/>
      <c r="O103" s="140"/>
      <c r="P103" s="140"/>
      <c r="Q103" s="140"/>
      <c r="R103" s="140"/>
      <c r="S103" s="140"/>
    </row>
    <row r="104" spans="5:19" x14ac:dyDescent="0.25">
      <c r="E104" s="140"/>
      <c r="F104" s="140"/>
      <c r="G104" s="140"/>
      <c r="H104" s="140"/>
      <c r="I104" s="140"/>
      <c r="J104" s="140"/>
      <c r="K104" s="140"/>
      <c r="L104" s="140"/>
      <c r="M104" s="140"/>
      <c r="N104" s="140"/>
      <c r="O104" s="140"/>
      <c r="P104" s="140"/>
      <c r="Q104" s="140"/>
      <c r="R104" s="140"/>
      <c r="S104" s="140"/>
    </row>
    <row r="105" spans="5:19" x14ac:dyDescent="0.25">
      <c r="E105" s="140"/>
      <c r="F105" s="140"/>
      <c r="G105" s="140"/>
      <c r="H105" s="140"/>
      <c r="I105" s="140"/>
      <c r="J105" s="140"/>
      <c r="K105" s="140"/>
      <c r="L105" s="140"/>
      <c r="M105" s="140"/>
      <c r="N105" s="140"/>
      <c r="O105" s="140"/>
      <c r="P105" s="140"/>
      <c r="Q105" s="140"/>
      <c r="R105" s="140"/>
      <c r="S105" s="140"/>
    </row>
    <row r="106" spans="5:19" x14ac:dyDescent="0.25">
      <c r="E106" s="140"/>
      <c r="F106" s="140"/>
      <c r="G106" s="140"/>
      <c r="H106" s="140"/>
      <c r="I106" s="140"/>
      <c r="J106" s="140"/>
      <c r="K106" s="140"/>
      <c r="L106" s="140"/>
      <c r="M106" s="140"/>
      <c r="N106" s="140"/>
      <c r="O106" s="140"/>
      <c r="P106" s="140"/>
      <c r="Q106" s="140"/>
      <c r="R106" s="140"/>
      <c r="S106" s="140"/>
    </row>
    <row r="107" spans="5:19" x14ac:dyDescent="0.25">
      <c r="E107" s="140"/>
      <c r="F107" s="140"/>
      <c r="G107" s="140"/>
      <c r="H107" s="140"/>
      <c r="I107" s="140"/>
      <c r="J107" s="140"/>
      <c r="K107" s="140"/>
      <c r="L107" s="140"/>
      <c r="M107" s="140"/>
      <c r="N107" s="140"/>
      <c r="O107" s="140"/>
      <c r="P107" s="140"/>
      <c r="Q107" s="140"/>
      <c r="R107" s="140"/>
      <c r="S107" s="140"/>
    </row>
    <row r="108" spans="5:19" x14ac:dyDescent="0.25">
      <c r="E108" s="140"/>
      <c r="F108" s="140"/>
      <c r="G108" s="140"/>
      <c r="H108" s="140"/>
      <c r="I108" s="140"/>
      <c r="J108" s="140"/>
      <c r="K108" s="140"/>
      <c r="L108" s="140"/>
      <c r="M108" s="140"/>
      <c r="N108" s="140"/>
      <c r="O108" s="140"/>
      <c r="P108" s="140"/>
      <c r="Q108" s="140"/>
      <c r="R108" s="140"/>
      <c r="S108" s="140"/>
    </row>
    <row r="109" spans="5:19" x14ac:dyDescent="0.25">
      <c r="E109" s="140"/>
      <c r="F109" s="140"/>
      <c r="G109" s="140"/>
      <c r="H109" s="140"/>
      <c r="I109" s="140"/>
      <c r="J109" s="140"/>
      <c r="K109" s="140"/>
      <c r="L109" s="140"/>
      <c r="M109" s="140"/>
      <c r="N109" s="140"/>
      <c r="O109" s="140"/>
      <c r="P109" s="140"/>
      <c r="Q109" s="140"/>
      <c r="R109" s="140"/>
      <c r="S109" s="140"/>
    </row>
    <row r="110" spans="5:19" x14ac:dyDescent="0.25">
      <c r="E110" s="140"/>
      <c r="F110" s="140"/>
      <c r="G110" s="140"/>
      <c r="H110" s="140"/>
      <c r="I110" s="140"/>
      <c r="J110" s="140"/>
      <c r="K110" s="140"/>
      <c r="L110" s="140"/>
      <c r="M110" s="140"/>
      <c r="N110" s="140"/>
      <c r="O110" s="140"/>
      <c r="P110" s="140"/>
      <c r="Q110" s="140"/>
      <c r="R110" s="140"/>
      <c r="S110" s="140"/>
    </row>
    <row r="111" spans="5:19" x14ac:dyDescent="0.25">
      <c r="E111" s="140"/>
      <c r="F111" s="140"/>
      <c r="G111" s="140"/>
      <c r="H111" s="140"/>
      <c r="I111" s="140"/>
      <c r="J111" s="140"/>
      <c r="K111" s="140"/>
      <c r="L111" s="140"/>
      <c r="M111" s="140"/>
      <c r="N111" s="140"/>
      <c r="O111" s="140"/>
      <c r="P111" s="140"/>
      <c r="Q111" s="140"/>
      <c r="R111" s="140"/>
      <c r="S111" s="140"/>
    </row>
    <row r="112" spans="5:19" x14ac:dyDescent="0.25">
      <c r="E112" s="140"/>
      <c r="F112" s="140"/>
      <c r="G112" s="140"/>
      <c r="H112" s="140"/>
      <c r="I112" s="140"/>
      <c r="J112" s="140"/>
      <c r="K112" s="140"/>
      <c r="L112" s="140"/>
      <c r="M112" s="140"/>
      <c r="N112" s="140"/>
      <c r="O112" s="140"/>
      <c r="P112" s="140"/>
      <c r="Q112" s="140"/>
      <c r="R112" s="140"/>
      <c r="S112" s="140"/>
    </row>
    <row r="113" spans="5:19" x14ac:dyDescent="0.25">
      <c r="E113" s="140"/>
      <c r="F113" s="140"/>
      <c r="G113" s="140"/>
      <c r="H113" s="140"/>
      <c r="I113" s="140"/>
      <c r="J113" s="140"/>
      <c r="K113" s="140"/>
      <c r="L113" s="140"/>
      <c r="M113" s="140"/>
      <c r="N113" s="140"/>
      <c r="O113" s="140"/>
      <c r="P113" s="140"/>
      <c r="Q113" s="140"/>
      <c r="R113" s="140"/>
      <c r="S113" s="140"/>
    </row>
    <row r="114" spans="5:19" x14ac:dyDescent="0.25">
      <c r="E114" s="140"/>
      <c r="F114" s="140"/>
      <c r="G114" s="140"/>
      <c r="H114" s="140"/>
      <c r="I114" s="140"/>
      <c r="J114" s="140"/>
      <c r="K114" s="140"/>
      <c r="L114" s="140"/>
      <c r="M114" s="140"/>
      <c r="N114" s="140"/>
      <c r="O114" s="140"/>
      <c r="P114" s="140"/>
      <c r="Q114" s="140"/>
      <c r="R114" s="140"/>
      <c r="S114" s="140"/>
    </row>
    <row r="115" spans="5:19" x14ac:dyDescent="0.25">
      <c r="E115" s="140"/>
      <c r="F115" s="140"/>
      <c r="G115" s="140"/>
      <c r="H115" s="140"/>
      <c r="I115" s="140"/>
      <c r="J115" s="140"/>
      <c r="K115" s="140"/>
      <c r="L115" s="140"/>
      <c r="M115" s="140"/>
      <c r="N115" s="140"/>
      <c r="O115" s="140"/>
      <c r="P115" s="140"/>
      <c r="Q115" s="140"/>
      <c r="R115" s="140"/>
      <c r="S115" s="140"/>
    </row>
    <row r="116" spans="5:19" x14ac:dyDescent="0.25">
      <c r="E116" s="140"/>
      <c r="F116" s="140"/>
      <c r="G116" s="140"/>
      <c r="H116" s="140"/>
      <c r="I116" s="140"/>
      <c r="J116" s="140"/>
      <c r="K116" s="140"/>
      <c r="L116" s="140"/>
      <c r="M116" s="140"/>
      <c r="N116" s="140"/>
      <c r="O116" s="140"/>
      <c r="P116" s="140"/>
      <c r="Q116" s="140"/>
      <c r="R116" s="140"/>
      <c r="S116" s="140"/>
    </row>
    <row r="117" spans="5:19" x14ac:dyDescent="0.25">
      <c r="E117" s="140"/>
      <c r="F117" s="140"/>
      <c r="G117" s="140"/>
      <c r="H117" s="140"/>
      <c r="I117" s="140"/>
      <c r="J117" s="140"/>
      <c r="K117" s="140"/>
      <c r="L117" s="140"/>
      <c r="M117" s="140"/>
      <c r="N117" s="140"/>
      <c r="O117" s="140"/>
      <c r="P117" s="140"/>
      <c r="Q117" s="140"/>
      <c r="R117" s="140"/>
      <c r="S117" s="140"/>
    </row>
    <row r="118" spans="5:19" x14ac:dyDescent="0.25">
      <c r="E118" s="140"/>
      <c r="F118" s="140"/>
      <c r="G118" s="140"/>
      <c r="H118" s="140"/>
      <c r="I118" s="140"/>
      <c r="J118" s="140"/>
      <c r="K118" s="140"/>
      <c r="L118" s="140"/>
      <c r="M118" s="140"/>
      <c r="N118" s="140"/>
      <c r="O118" s="140"/>
      <c r="P118" s="140"/>
      <c r="Q118" s="140"/>
      <c r="R118" s="140"/>
      <c r="S118" s="140"/>
    </row>
    <row r="119" spans="5:19" x14ac:dyDescent="0.25">
      <c r="E119" s="140"/>
      <c r="F119" s="140"/>
      <c r="G119" s="140"/>
      <c r="H119" s="140"/>
      <c r="I119" s="140"/>
      <c r="J119" s="140"/>
      <c r="K119" s="140"/>
      <c r="L119" s="140"/>
      <c r="M119" s="140"/>
      <c r="N119" s="140"/>
      <c r="O119" s="140"/>
      <c r="P119" s="140"/>
      <c r="Q119" s="140"/>
      <c r="R119" s="140"/>
      <c r="S119" s="140"/>
    </row>
    <row r="120" spans="5:19" x14ac:dyDescent="0.25">
      <c r="E120" s="140"/>
      <c r="F120" s="140"/>
      <c r="G120" s="140"/>
      <c r="H120" s="140"/>
      <c r="I120" s="140"/>
      <c r="J120" s="140"/>
      <c r="K120" s="140"/>
      <c r="L120" s="140"/>
      <c r="M120" s="140"/>
      <c r="N120" s="140"/>
      <c r="O120" s="140"/>
      <c r="P120" s="140"/>
      <c r="Q120" s="140"/>
      <c r="R120" s="140"/>
      <c r="S120" s="140"/>
    </row>
    <row r="121" spans="5:19" x14ac:dyDescent="0.25">
      <c r="E121" s="140"/>
      <c r="F121" s="140"/>
      <c r="G121" s="140"/>
      <c r="H121" s="140"/>
      <c r="I121" s="140"/>
      <c r="J121" s="140"/>
      <c r="K121" s="140"/>
      <c r="L121" s="140"/>
      <c r="M121" s="140"/>
      <c r="N121" s="140"/>
      <c r="O121" s="140"/>
      <c r="P121" s="140"/>
      <c r="Q121" s="140"/>
      <c r="R121" s="140"/>
      <c r="S121" s="140"/>
    </row>
    <row r="122" spans="5:19" x14ac:dyDescent="0.25">
      <c r="E122" s="140"/>
      <c r="F122" s="140"/>
      <c r="G122" s="140"/>
      <c r="H122" s="140"/>
      <c r="I122" s="140"/>
      <c r="J122" s="140"/>
      <c r="K122" s="140"/>
      <c r="L122" s="140"/>
      <c r="M122" s="140"/>
      <c r="N122" s="140"/>
      <c r="O122" s="140"/>
      <c r="P122" s="140"/>
      <c r="Q122" s="140"/>
      <c r="R122" s="140"/>
      <c r="S122" s="140"/>
    </row>
    <row r="123" spans="5:19" x14ac:dyDescent="0.25">
      <c r="E123" s="140"/>
      <c r="F123" s="140"/>
      <c r="G123" s="140"/>
      <c r="H123" s="140"/>
      <c r="I123" s="140"/>
      <c r="J123" s="140"/>
      <c r="K123" s="140"/>
      <c r="L123" s="140"/>
      <c r="M123" s="140"/>
      <c r="N123" s="140"/>
      <c r="O123" s="140"/>
      <c r="P123" s="140"/>
      <c r="Q123" s="140"/>
      <c r="R123" s="140"/>
      <c r="S123" s="140"/>
    </row>
    <row r="124" spans="5:19" x14ac:dyDescent="0.25">
      <c r="E124" s="140"/>
      <c r="F124" s="140"/>
      <c r="G124" s="140"/>
      <c r="H124" s="140"/>
      <c r="I124" s="140"/>
      <c r="J124" s="140"/>
      <c r="K124" s="140"/>
      <c r="L124" s="140"/>
      <c r="M124" s="140"/>
      <c r="N124" s="140"/>
      <c r="O124" s="140"/>
      <c r="P124" s="140"/>
      <c r="Q124" s="140"/>
      <c r="R124" s="140"/>
      <c r="S124" s="140"/>
    </row>
    <row r="125" spans="5:19" x14ac:dyDescent="0.25">
      <c r="E125" s="140"/>
      <c r="F125" s="140"/>
      <c r="G125" s="140"/>
      <c r="H125" s="140"/>
      <c r="I125" s="140"/>
      <c r="J125" s="140"/>
      <c r="K125" s="140"/>
      <c r="L125" s="140"/>
      <c r="M125" s="140"/>
      <c r="N125" s="140"/>
      <c r="O125" s="140"/>
      <c r="P125" s="140"/>
      <c r="Q125" s="140"/>
      <c r="R125" s="140"/>
      <c r="S125" s="140"/>
    </row>
    <row r="126" spans="5:19" x14ac:dyDescent="0.25">
      <c r="E126" s="140"/>
      <c r="F126" s="140"/>
      <c r="G126" s="140"/>
      <c r="H126" s="140"/>
      <c r="I126" s="140"/>
      <c r="J126" s="140"/>
      <c r="K126" s="140"/>
      <c r="L126" s="140"/>
      <c r="M126" s="140"/>
      <c r="N126" s="140"/>
      <c r="O126" s="140"/>
      <c r="P126" s="140"/>
      <c r="Q126" s="140"/>
      <c r="R126" s="140"/>
      <c r="S126" s="140"/>
    </row>
    <row r="127" spans="5:19" x14ac:dyDescent="0.25">
      <c r="E127" s="140"/>
      <c r="F127" s="140"/>
      <c r="G127" s="140"/>
      <c r="H127" s="140"/>
      <c r="I127" s="140"/>
      <c r="J127" s="140"/>
      <c r="K127" s="140"/>
      <c r="L127" s="140"/>
      <c r="M127" s="140"/>
      <c r="N127" s="140"/>
      <c r="O127" s="140"/>
      <c r="P127" s="140"/>
      <c r="Q127" s="140"/>
      <c r="R127" s="140"/>
      <c r="S127" s="140"/>
    </row>
    <row r="128" spans="5:19" x14ac:dyDescent="0.25">
      <c r="E128" s="140"/>
      <c r="F128" s="140"/>
      <c r="G128" s="140"/>
      <c r="H128" s="140"/>
      <c r="I128" s="140"/>
      <c r="J128" s="140"/>
      <c r="K128" s="140"/>
      <c r="L128" s="140"/>
      <c r="M128" s="140"/>
      <c r="N128" s="140"/>
      <c r="O128" s="140"/>
      <c r="P128" s="140"/>
      <c r="Q128" s="140"/>
      <c r="R128" s="140"/>
      <c r="S128" s="140"/>
    </row>
    <row r="129" spans="5:19" x14ac:dyDescent="0.25">
      <c r="E129" s="140"/>
      <c r="F129" s="140"/>
      <c r="G129" s="140"/>
      <c r="H129" s="140"/>
      <c r="I129" s="140"/>
      <c r="J129" s="140"/>
      <c r="K129" s="140"/>
      <c r="L129" s="140"/>
      <c r="M129" s="140"/>
      <c r="N129" s="140"/>
      <c r="O129" s="140"/>
      <c r="P129" s="140"/>
      <c r="Q129" s="140"/>
      <c r="R129" s="140"/>
      <c r="S129" s="140"/>
    </row>
    <row r="130" spans="5:19" x14ac:dyDescent="0.25">
      <c r="E130" s="140"/>
      <c r="F130" s="140"/>
      <c r="G130" s="140"/>
      <c r="H130" s="140"/>
      <c r="I130" s="140"/>
      <c r="J130" s="140"/>
      <c r="K130" s="140"/>
      <c r="L130" s="140"/>
      <c r="M130" s="140"/>
      <c r="N130" s="140"/>
      <c r="O130" s="140"/>
      <c r="P130" s="140"/>
      <c r="Q130" s="140"/>
      <c r="R130" s="140"/>
      <c r="S130" s="140"/>
    </row>
    <row r="131" spans="5:19" x14ac:dyDescent="0.25">
      <c r="E131" s="140"/>
      <c r="F131" s="140"/>
      <c r="G131" s="140"/>
      <c r="H131" s="140"/>
      <c r="I131" s="140"/>
      <c r="J131" s="140"/>
      <c r="K131" s="140"/>
      <c r="L131" s="140"/>
      <c r="M131" s="140"/>
      <c r="N131" s="140"/>
      <c r="O131" s="140"/>
      <c r="P131" s="140"/>
      <c r="Q131" s="140"/>
      <c r="R131" s="140"/>
      <c r="S131" s="140"/>
    </row>
    <row r="132" spans="5:19" x14ac:dyDescent="0.25">
      <c r="E132" s="140"/>
      <c r="F132" s="140"/>
      <c r="G132" s="140"/>
      <c r="H132" s="140"/>
      <c r="I132" s="140"/>
      <c r="J132" s="140"/>
      <c r="K132" s="140"/>
      <c r="L132" s="140"/>
      <c r="M132" s="140"/>
      <c r="N132" s="140"/>
      <c r="O132" s="140"/>
      <c r="P132" s="140"/>
      <c r="Q132" s="140"/>
      <c r="R132" s="140"/>
      <c r="S132" s="140"/>
    </row>
    <row r="133" spans="5:19" x14ac:dyDescent="0.25">
      <c r="E133" s="140"/>
      <c r="F133" s="140"/>
      <c r="G133" s="140"/>
      <c r="H133" s="140"/>
      <c r="I133" s="140"/>
      <c r="J133" s="140"/>
      <c r="K133" s="140"/>
      <c r="L133" s="140"/>
      <c r="M133" s="140"/>
      <c r="N133" s="140"/>
      <c r="O133" s="140"/>
      <c r="P133" s="140"/>
      <c r="Q133" s="140"/>
      <c r="R133" s="140"/>
      <c r="S133" s="140"/>
    </row>
    <row r="134" spans="5:19" x14ac:dyDescent="0.25">
      <c r="E134" s="140"/>
      <c r="F134" s="140"/>
      <c r="G134" s="140"/>
      <c r="H134" s="140"/>
      <c r="I134" s="140"/>
      <c r="J134" s="140"/>
      <c r="K134" s="140"/>
      <c r="L134" s="140"/>
      <c r="M134" s="140"/>
      <c r="N134" s="140"/>
      <c r="O134" s="140"/>
      <c r="P134" s="140"/>
      <c r="Q134" s="140"/>
      <c r="R134" s="140"/>
      <c r="S134" s="140"/>
    </row>
    <row r="135" spans="5:19" x14ac:dyDescent="0.25">
      <c r="E135" s="140"/>
      <c r="F135" s="140"/>
      <c r="G135" s="140"/>
      <c r="H135" s="140"/>
      <c r="I135" s="140"/>
      <c r="J135" s="140"/>
      <c r="K135" s="140"/>
      <c r="L135" s="140"/>
      <c r="M135" s="140"/>
      <c r="N135" s="140"/>
      <c r="O135" s="140"/>
      <c r="P135" s="140"/>
      <c r="Q135" s="140"/>
      <c r="R135" s="140"/>
      <c r="S135" s="140"/>
    </row>
    <row r="136" spans="5:19" x14ac:dyDescent="0.25">
      <c r="E136" s="140"/>
      <c r="F136" s="140"/>
      <c r="G136" s="140"/>
      <c r="H136" s="140"/>
      <c r="I136" s="140"/>
      <c r="J136" s="140"/>
      <c r="K136" s="140"/>
      <c r="L136" s="140"/>
      <c r="M136" s="140"/>
      <c r="N136" s="140"/>
      <c r="O136" s="140"/>
      <c r="P136" s="140"/>
      <c r="Q136" s="140"/>
      <c r="R136" s="140"/>
      <c r="S136" s="140"/>
    </row>
    <row r="137" spans="5:19" x14ac:dyDescent="0.25">
      <c r="E137" s="140"/>
      <c r="F137" s="140"/>
      <c r="G137" s="140"/>
      <c r="H137" s="140"/>
      <c r="I137" s="140"/>
      <c r="J137" s="140"/>
      <c r="K137" s="140"/>
      <c r="L137" s="140"/>
      <c r="M137" s="140"/>
      <c r="N137" s="140"/>
      <c r="O137" s="140"/>
      <c r="P137" s="140"/>
      <c r="Q137" s="140"/>
      <c r="R137" s="140"/>
      <c r="S137" s="140"/>
    </row>
    <row r="138" spans="5:19" x14ac:dyDescent="0.25">
      <c r="E138" s="140"/>
      <c r="F138" s="140"/>
      <c r="G138" s="140"/>
      <c r="H138" s="140"/>
      <c r="I138" s="140"/>
      <c r="J138" s="140"/>
      <c r="K138" s="140"/>
      <c r="L138" s="140"/>
      <c r="M138" s="140"/>
      <c r="N138" s="140"/>
      <c r="O138" s="140"/>
      <c r="P138" s="140"/>
      <c r="Q138" s="140"/>
      <c r="R138" s="140"/>
      <c r="S138" s="140"/>
    </row>
    <row r="139" spans="5:19" x14ac:dyDescent="0.25">
      <c r="E139" s="140"/>
      <c r="F139" s="140"/>
      <c r="G139" s="140"/>
      <c r="H139" s="140"/>
      <c r="I139" s="140"/>
      <c r="J139" s="140"/>
      <c r="K139" s="140"/>
      <c r="L139" s="140"/>
      <c r="M139" s="140"/>
      <c r="N139" s="140"/>
      <c r="O139" s="140"/>
      <c r="P139" s="140"/>
      <c r="Q139" s="140"/>
      <c r="R139" s="140"/>
      <c r="S139" s="140"/>
    </row>
    <row r="140" spans="5:19" x14ac:dyDescent="0.25">
      <c r="E140" s="140"/>
      <c r="F140" s="140"/>
      <c r="G140" s="140"/>
      <c r="H140" s="140"/>
      <c r="I140" s="140"/>
      <c r="J140" s="140"/>
      <c r="K140" s="140"/>
      <c r="L140" s="140"/>
      <c r="M140" s="140"/>
      <c r="N140" s="140"/>
      <c r="O140" s="140"/>
      <c r="P140" s="140"/>
      <c r="Q140" s="140"/>
      <c r="R140" s="140"/>
      <c r="S140" s="140"/>
    </row>
    <row r="141" spans="5:19" x14ac:dyDescent="0.25">
      <c r="E141" s="140"/>
      <c r="F141" s="140"/>
      <c r="G141" s="140"/>
      <c r="H141" s="140"/>
      <c r="I141" s="140"/>
      <c r="J141" s="140"/>
      <c r="K141" s="140"/>
      <c r="L141" s="140"/>
      <c r="M141" s="140"/>
      <c r="N141" s="140"/>
      <c r="O141" s="140"/>
      <c r="P141" s="140"/>
      <c r="Q141" s="140"/>
      <c r="R141" s="140"/>
      <c r="S141" s="140"/>
    </row>
    <row r="142" spans="5:19" x14ac:dyDescent="0.25">
      <c r="E142" s="140"/>
      <c r="F142" s="140"/>
      <c r="G142" s="140"/>
      <c r="H142" s="140"/>
      <c r="I142" s="140"/>
      <c r="J142" s="140"/>
      <c r="K142" s="140"/>
      <c r="L142" s="140"/>
      <c r="M142" s="140"/>
      <c r="N142" s="140"/>
      <c r="O142" s="140"/>
      <c r="P142" s="140"/>
      <c r="Q142" s="140"/>
      <c r="R142" s="140"/>
      <c r="S142" s="140"/>
    </row>
    <row r="143" spans="5:19" x14ac:dyDescent="0.25">
      <c r="E143" s="140"/>
      <c r="F143" s="140"/>
      <c r="G143" s="140"/>
      <c r="H143" s="140"/>
      <c r="I143" s="140"/>
      <c r="J143" s="140"/>
      <c r="K143" s="140"/>
      <c r="L143" s="140"/>
      <c r="M143" s="140"/>
      <c r="N143" s="140"/>
      <c r="O143" s="140"/>
      <c r="P143" s="140"/>
      <c r="Q143" s="140"/>
      <c r="R143" s="140"/>
      <c r="S143" s="140"/>
    </row>
    <row r="144" spans="5:19" x14ac:dyDescent="0.25">
      <c r="E144" s="140"/>
      <c r="F144" s="140"/>
      <c r="G144" s="140"/>
      <c r="H144" s="140"/>
      <c r="I144" s="140"/>
      <c r="J144" s="140"/>
      <c r="K144" s="140"/>
      <c r="L144" s="140"/>
      <c r="M144" s="140"/>
      <c r="N144" s="140"/>
      <c r="O144" s="140"/>
      <c r="P144" s="140"/>
      <c r="Q144" s="140"/>
      <c r="R144" s="140"/>
      <c r="S144" s="140"/>
    </row>
    <row r="145" spans="5:19" x14ac:dyDescent="0.25">
      <c r="E145" s="140"/>
      <c r="F145" s="140"/>
      <c r="G145" s="140"/>
      <c r="H145" s="140"/>
      <c r="I145" s="140"/>
      <c r="J145" s="140"/>
      <c r="K145" s="140"/>
      <c r="L145" s="140"/>
      <c r="M145" s="140"/>
      <c r="N145" s="140"/>
      <c r="O145" s="140"/>
      <c r="P145" s="140"/>
      <c r="Q145" s="140"/>
      <c r="R145" s="140"/>
      <c r="S145" s="140"/>
    </row>
  </sheetData>
  <mergeCells count="31">
    <mergeCell ref="A12:A16"/>
    <mergeCell ref="B12:B16"/>
    <mergeCell ref="A1:D1"/>
    <mergeCell ref="A3:D3"/>
    <mergeCell ref="A4:D4"/>
    <mergeCell ref="A7:A11"/>
    <mergeCell ref="B7:B11"/>
    <mergeCell ref="A17:A19"/>
    <mergeCell ref="B17:B19"/>
    <mergeCell ref="A20:A22"/>
    <mergeCell ref="B20:B22"/>
    <mergeCell ref="A23:A27"/>
    <mergeCell ref="B23:B27"/>
    <mergeCell ref="A67:A71"/>
    <mergeCell ref="B67:B71"/>
    <mergeCell ref="A29:D29"/>
    <mergeCell ref="A32:D32"/>
    <mergeCell ref="A44:D44"/>
    <mergeCell ref="A45:D45"/>
    <mergeCell ref="A49:A53"/>
    <mergeCell ref="B49:B53"/>
    <mergeCell ref="A54:A58"/>
    <mergeCell ref="B54:B58"/>
    <mergeCell ref="A62:D62"/>
    <mergeCell ref="A63:D63"/>
    <mergeCell ref="A64:B64"/>
    <mergeCell ref="A72:A74"/>
    <mergeCell ref="B72:B74"/>
    <mergeCell ref="A75:A77"/>
    <mergeCell ref="B75:B77"/>
    <mergeCell ref="A81:B81"/>
  </mergeCells>
  <pageMargins left="0.70866141732283472" right="0.70866141732283472" top="0.74803149606299213" bottom="0.74803149606299213" header="0.31496062992125984" footer="0.31496062992125984"/>
  <pageSetup paperSize="8" scale="64" orientation="portrait" r:id="rId1"/>
  <rowBreaks count="1" manualBreakCount="1">
    <brk id="47"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0"/>
  <sheetViews>
    <sheetView topLeftCell="A29" zoomScale="83" zoomScaleNormal="83" workbookViewId="0">
      <selection activeCell="C48" sqref="C48"/>
    </sheetView>
  </sheetViews>
  <sheetFormatPr defaultColWidth="9.140625" defaultRowHeight="15" x14ac:dyDescent="0.25"/>
  <cols>
    <col min="1" max="1" width="27.85546875" style="1" customWidth="1"/>
    <col min="2" max="2" width="52.140625" style="1" customWidth="1"/>
    <col min="3" max="3" width="43.85546875" style="1" customWidth="1"/>
    <col min="4" max="4" width="15.85546875" style="18" customWidth="1"/>
    <col min="5" max="5" width="25.140625" style="1" customWidth="1"/>
    <col min="6" max="16384" width="9.140625" style="1"/>
  </cols>
  <sheetData>
    <row r="1" spans="1:4" ht="23.25" x14ac:dyDescent="0.35">
      <c r="A1" s="266" t="s">
        <v>47</v>
      </c>
      <c r="B1" s="266"/>
      <c r="C1" s="266"/>
      <c r="D1" s="266"/>
    </row>
    <row r="3" spans="1:4" ht="18.75" x14ac:dyDescent="0.3">
      <c r="A3" s="273" t="s">
        <v>45</v>
      </c>
      <c r="B3" s="273"/>
      <c r="C3" s="273"/>
      <c r="D3" s="273"/>
    </row>
    <row r="4" spans="1:4" ht="34.5" customHeight="1" x14ac:dyDescent="0.25">
      <c r="A4" s="251" t="s">
        <v>46</v>
      </c>
      <c r="B4" s="251"/>
      <c r="C4" s="251"/>
      <c r="D4" s="251"/>
    </row>
    <row r="5" spans="1:4" ht="15.75" x14ac:dyDescent="0.25">
      <c r="A5" s="22" t="s">
        <v>82</v>
      </c>
      <c r="B5" s="21"/>
      <c r="C5" s="21"/>
      <c r="D5" s="21"/>
    </row>
    <row r="7" spans="1:4" x14ac:dyDescent="0.25">
      <c r="A7" s="20" t="s">
        <v>94</v>
      </c>
      <c r="B7" s="20" t="s">
        <v>48</v>
      </c>
      <c r="C7" s="20" t="s">
        <v>49</v>
      </c>
      <c r="D7" s="20" t="s">
        <v>50</v>
      </c>
    </row>
    <row r="8" spans="1:4" x14ac:dyDescent="0.25">
      <c r="A8" s="252" t="s">
        <v>51</v>
      </c>
      <c r="B8" s="271" t="s">
        <v>52</v>
      </c>
      <c r="C8" s="13" t="s">
        <v>53</v>
      </c>
      <c r="D8" s="12">
        <v>1</v>
      </c>
    </row>
    <row r="9" spans="1:4" ht="35.25" customHeight="1" x14ac:dyDescent="0.25">
      <c r="A9" s="253"/>
      <c r="B9" s="274"/>
      <c r="C9" s="13" t="s">
        <v>54</v>
      </c>
      <c r="D9" s="12">
        <v>2</v>
      </c>
    </row>
    <row r="10" spans="1:4" x14ac:dyDescent="0.25">
      <c r="A10" s="253"/>
      <c r="B10" s="274"/>
      <c r="C10" s="13" t="s">
        <v>55</v>
      </c>
      <c r="D10" s="12">
        <v>3</v>
      </c>
    </row>
    <row r="11" spans="1:4" ht="45" x14ac:dyDescent="0.25">
      <c r="A11" s="253"/>
      <c r="B11" s="274"/>
      <c r="C11" s="13" t="s">
        <v>56</v>
      </c>
      <c r="D11" s="12">
        <v>4</v>
      </c>
    </row>
    <row r="12" spans="1:4" x14ac:dyDescent="0.25">
      <c r="A12" s="254"/>
      <c r="B12" s="272"/>
      <c r="C12" s="13" t="s">
        <v>93</v>
      </c>
      <c r="D12" s="12">
        <v>5</v>
      </c>
    </row>
    <row r="13" spans="1:4" ht="30" x14ac:dyDescent="0.25">
      <c r="A13" s="252" t="s">
        <v>57</v>
      </c>
      <c r="B13" s="271" t="s">
        <v>58</v>
      </c>
      <c r="C13" s="13" t="s">
        <v>60</v>
      </c>
      <c r="D13" s="12">
        <v>2</v>
      </c>
    </row>
    <row r="14" spans="1:4" ht="45" x14ac:dyDescent="0.25">
      <c r="A14" s="254"/>
      <c r="B14" s="272"/>
      <c r="C14" s="13" t="s">
        <v>59</v>
      </c>
      <c r="D14" s="12">
        <v>5</v>
      </c>
    </row>
    <row r="15" spans="1:4" x14ac:dyDescent="0.25">
      <c r="A15" s="252" t="s">
        <v>61</v>
      </c>
      <c r="B15" s="271" t="s">
        <v>62</v>
      </c>
      <c r="C15" s="13" t="s">
        <v>63</v>
      </c>
      <c r="D15" s="12">
        <v>1</v>
      </c>
    </row>
    <row r="16" spans="1:4" ht="16.5" customHeight="1" x14ac:dyDescent="0.25">
      <c r="A16" s="253"/>
      <c r="B16" s="274"/>
      <c r="C16" s="13" t="s">
        <v>64</v>
      </c>
      <c r="D16" s="12">
        <v>3</v>
      </c>
    </row>
    <row r="17" spans="1:4" ht="30" x14ac:dyDescent="0.25">
      <c r="A17" s="254"/>
      <c r="B17" s="272"/>
      <c r="C17" s="13" t="s">
        <v>65</v>
      </c>
      <c r="D17" s="12">
        <v>5</v>
      </c>
    </row>
    <row r="18" spans="1:4" x14ac:dyDescent="0.25">
      <c r="A18" s="252" t="s">
        <v>66</v>
      </c>
      <c r="B18" s="271" t="s">
        <v>67</v>
      </c>
      <c r="C18" s="13" t="s">
        <v>68</v>
      </c>
      <c r="D18" s="12">
        <v>1</v>
      </c>
    </row>
    <row r="19" spans="1:4" ht="60" x14ac:dyDescent="0.25">
      <c r="A19" s="253"/>
      <c r="B19" s="274"/>
      <c r="C19" s="13" t="s">
        <v>69</v>
      </c>
      <c r="D19" s="12">
        <v>3</v>
      </c>
    </row>
    <row r="20" spans="1:4" ht="45" x14ac:dyDescent="0.25">
      <c r="A20" s="254"/>
      <c r="B20" s="272"/>
      <c r="C20" s="13" t="s">
        <v>70</v>
      </c>
      <c r="D20" s="12">
        <v>5</v>
      </c>
    </row>
    <row r="21" spans="1:4" ht="90" customHeight="1" x14ac:dyDescent="0.25">
      <c r="A21" s="252" t="s">
        <v>71</v>
      </c>
      <c r="B21" s="271" t="s">
        <v>142</v>
      </c>
      <c r="C21" s="13" t="s">
        <v>72</v>
      </c>
      <c r="D21" s="12">
        <v>1</v>
      </c>
    </row>
    <row r="22" spans="1:4" x14ac:dyDescent="0.25">
      <c r="A22" s="254"/>
      <c r="B22" s="272"/>
      <c r="C22" s="13" t="s">
        <v>73</v>
      </c>
      <c r="D22" s="12">
        <v>5</v>
      </c>
    </row>
    <row r="23" spans="1:4" ht="45" customHeight="1" x14ac:dyDescent="0.25">
      <c r="A23" s="252" t="s">
        <v>74</v>
      </c>
      <c r="B23" s="271" t="s">
        <v>76</v>
      </c>
      <c r="C23" s="13" t="s">
        <v>77</v>
      </c>
      <c r="D23" s="12">
        <v>1</v>
      </c>
    </row>
    <row r="24" spans="1:4" x14ac:dyDescent="0.25">
      <c r="A24" s="253"/>
      <c r="B24" s="274"/>
      <c r="C24" s="13" t="s">
        <v>78</v>
      </c>
      <c r="D24" s="12">
        <v>2</v>
      </c>
    </row>
    <row r="25" spans="1:4" x14ac:dyDescent="0.25">
      <c r="A25" s="253"/>
      <c r="B25" s="274"/>
      <c r="C25" s="13" t="s">
        <v>79</v>
      </c>
      <c r="D25" s="12">
        <v>3</v>
      </c>
    </row>
    <row r="26" spans="1:4" x14ac:dyDescent="0.25">
      <c r="A26" s="253"/>
      <c r="B26" s="274"/>
      <c r="C26" s="13" t="s">
        <v>80</v>
      </c>
      <c r="D26" s="12">
        <v>4</v>
      </c>
    </row>
    <row r="27" spans="1:4" x14ac:dyDescent="0.25">
      <c r="A27" s="254"/>
      <c r="B27" s="272"/>
      <c r="C27" s="13" t="s">
        <v>81</v>
      </c>
      <c r="D27" s="12">
        <v>5</v>
      </c>
    </row>
    <row r="29" spans="1:4" ht="70.5" customHeight="1" x14ac:dyDescent="0.25">
      <c r="A29" s="247" t="s">
        <v>75</v>
      </c>
      <c r="B29" s="247"/>
      <c r="C29" s="247"/>
      <c r="D29" s="247"/>
    </row>
    <row r="32" spans="1:4" ht="15.75" customHeight="1" x14ac:dyDescent="0.25">
      <c r="A32" s="244" t="s">
        <v>83</v>
      </c>
      <c r="B32" s="244"/>
      <c r="C32" s="244"/>
      <c r="D32" s="244"/>
    </row>
    <row r="34" spans="1:4" x14ac:dyDescent="0.25">
      <c r="A34" s="24" t="s">
        <v>84</v>
      </c>
      <c r="B34" s="24" t="s">
        <v>85</v>
      </c>
    </row>
    <row r="35" spans="1:4" x14ac:dyDescent="0.25">
      <c r="A35" s="6">
        <v>0</v>
      </c>
      <c r="B35" s="5" t="s">
        <v>86</v>
      </c>
    </row>
    <row r="36" spans="1:4" x14ac:dyDescent="0.25">
      <c r="A36" s="6">
        <v>1</v>
      </c>
      <c r="B36" s="5" t="s">
        <v>87</v>
      </c>
    </row>
    <row r="37" spans="1:4" x14ac:dyDescent="0.25">
      <c r="A37" s="6">
        <v>2</v>
      </c>
      <c r="B37" s="5" t="s">
        <v>88</v>
      </c>
    </row>
    <row r="38" spans="1:4" x14ac:dyDescent="0.25">
      <c r="A38" s="6">
        <v>3</v>
      </c>
      <c r="B38" s="5" t="s">
        <v>89</v>
      </c>
    </row>
    <row r="39" spans="1:4" x14ac:dyDescent="0.25">
      <c r="A39" s="6">
        <v>4</v>
      </c>
      <c r="B39" s="5" t="s">
        <v>90</v>
      </c>
    </row>
    <row r="40" spans="1:4" x14ac:dyDescent="0.25">
      <c r="A40" s="6">
        <v>5</v>
      </c>
      <c r="B40" s="5" t="s">
        <v>91</v>
      </c>
    </row>
    <row r="43" spans="1:4" ht="15.75" customHeight="1" x14ac:dyDescent="0.25">
      <c r="A43" s="244" t="s">
        <v>92</v>
      </c>
      <c r="B43" s="244"/>
      <c r="C43" s="74"/>
      <c r="D43" s="74"/>
    </row>
    <row r="45" spans="1:4" x14ac:dyDescent="0.25">
      <c r="A45" s="24" t="s">
        <v>94</v>
      </c>
      <c r="B45" s="24" t="s">
        <v>95</v>
      </c>
    </row>
    <row r="46" spans="1:4" x14ac:dyDescent="0.25">
      <c r="A46" s="25" t="s">
        <v>51</v>
      </c>
      <c r="B46" s="12"/>
    </row>
    <row r="47" spans="1:4" x14ac:dyDescent="0.25">
      <c r="A47" s="25" t="s">
        <v>57</v>
      </c>
      <c r="B47" s="12"/>
    </row>
    <row r="48" spans="1:4" x14ac:dyDescent="0.25">
      <c r="A48" s="25" t="s">
        <v>61</v>
      </c>
      <c r="B48" s="12"/>
    </row>
    <row r="49" spans="1:4" x14ac:dyDescent="0.25">
      <c r="A49" s="25" t="s">
        <v>66</v>
      </c>
      <c r="B49" s="12"/>
    </row>
    <row r="50" spans="1:4" x14ac:dyDescent="0.25">
      <c r="A50" s="25" t="s">
        <v>71</v>
      </c>
      <c r="B50" s="12"/>
    </row>
    <row r="51" spans="1:4" x14ac:dyDescent="0.25">
      <c r="A51" s="25" t="s">
        <v>74</v>
      </c>
      <c r="B51" s="12"/>
    </row>
    <row r="52" spans="1:4" ht="15.75" x14ac:dyDescent="0.25">
      <c r="A52" s="26" t="s">
        <v>96</v>
      </c>
      <c r="B52" s="27" t="e">
        <f>AVERAGE(B46:B51)</f>
        <v>#DIV/0!</v>
      </c>
      <c r="C52" s="1" t="s">
        <v>97</v>
      </c>
    </row>
    <row r="56" spans="1:4" ht="18.75" x14ac:dyDescent="0.3">
      <c r="A56" s="273" t="s">
        <v>98</v>
      </c>
      <c r="B56" s="273"/>
      <c r="C56" s="273"/>
      <c r="D56" s="273"/>
    </row>
    <row r="57" spans="1:4" ht="34.5" customHeight="1" x14ac:dyDescent="0.25">
      <c r="A57" s="251" t="s">
        <v>99</v>
      </c>
      <c r="B57" s="251"/>
      <c r="C57" s="251"/>
      <c r="D57" s="251"/>
    </row>
    <row r="58" spans="1:4" ht="15.75" x14ac:dyDescent="0.25">
      <c r="A58" s="244" t="s">
        <v>82</v>
      </c>
      <c r="B58" s="244"/>
      <c r="C58" s="21"/>
      <c r="D58" s="21"/>
    </row>
    <row r="60" spans="1:4" x14ac:dyDescent="0.25">
      <c r="A60" s="20" t="s">
        <v>94</v>
      </c>
      <c r="B60" s="20" t="s">
        <v>48</v>
      </c>
      <c r="C60" s="20" t="s">
        <v>49</v>
      </c>
      <c r="D60" s="20" t="s">
        <v>50</v>
      </c>
    </row>
    <row r="61" spans="1:4" x14ac:dyDescent="0.25">
      <c r="A61" s="252" t="s">
        <v>100</v>
      </c>
      <c r="B61" s="271" t="s">
        <v>101</v>
      </c>
      <c r="C61" s="13" t="s">
        <v>102</v>
      </c>
      <c r="D61" s="12">
        <v>1</v>
      </c>
    </row>
    <row r="62" spans="1:4" ht="35.25" customHeight="1" x14ac:dyDescent="0.25">
      <c r="A62" s="253"/>
      <c r="B62" s="274"/>
      <c r="C62" s="13" t="s">
        <v>103</v>
      </c>
      <c r="D62" s="12">
        <v>2</v>
      </c>
    </row>
    <row r="63" spans="1:4" ht="30" customHeight="1" x14ac:dyDescent="0.25">
      <c r="A63" s="253"/>
      <c r="B63" s="274"/>
      <c r="C63" s="13" t="s">
        <v>104</v>
      </c>
      <c r="D63" s="12">
        <v>3</v>
      </c>
    </row>
    <row r="64" spans="1:4" x14ac:dyDescent="0.25">
      <c r="A64" s="253"/>
      <c r="B64" s="274"/>
      <c r="C64" s="13" t="s">
        <v>105</v>
      </c>
      <c r="D64" s="12">
        <v>4</v>
      </c>
    </row>
    <row r="65" spans="1:5" ht="32.25" customHeight="1" x14ac:dyDescent="0.25">
      <c r="A65" s="254"/>
      <c r="B65" s="272"/>
      <c r="C65" s="13" t="s">
        <v>106</v>
      </c>
      <c r="D65" s="12">
        <v>5</v>
      </c>
    </row>
    <row r="66" spans="1:5" ht="45" customHeight="1" x14ac:dyDescent="0.25">
      <c r="A66" s="252" t="s">
        <v>108</v>
      </c>
      <c r="B66" s="271" t="s">
        <v>107</v>
      </c>
      <c r="C66" s="13" t="s">
        <v>72</v>
      </c>
      <c r="D66" s="12">
        <v>1</v>
      </c>
    </row>
    <row r="67" spans="1:5" ht="51" customHeight="1" x14ac:dyDescent="0.25">
      <c r="A67" s="254"/>
      <c r="B67" s="272"/>
      <c r="C67" s="13" t="s">
        <v>73</v>
      </c>
      <c r="D67" s="12">
        <v>5</v>
      </c>
    </row>
    <row r="68" spans="1:5" x14ac:dyDescent="0.25">
      <c r="A68" s="252" t="s">
        <v>109</v>
      </c>
      <c r="B68" s="271" t="s">
        <v>110</v>
      </c>
      <c r="C68" s="13" t="s">
        <v>72</v>
      </c>
      <c r="D68" s="12">
        <v>0</v>
      </c>
    </row>
    <row r="69" spans="1:5" x14ac:dyDescent="0.25">
      <c r="A69" s="253"/>
      <c r="B69" s="274"/>
      <c r="C69" s="13" t="s">
        <v>111</v>
      </c>
      <c r="D69" s="12">
        <v>1</v>
      </c>
    </row>
    <row r="70" spans="1:5" x14ac:dyDescent="0.25">
      <c r="A70" s="253"/>
      <c r="B70" s="274"/>
      <c r="C70" s="13" t="s">
        <v>112</v>
      </c>
      <c r="D70" s="12">
        <v>2</v>
      </c>
    </row>
    <row r="71" spans="1:5" x14ac:dyDescent="0.25">
      <c r="A71" s="253"/>
      <c r="B71" s="274"/>
      <c r="C71" s="13" t="s">
        <v>113</v>
      </c>
      <c r="D71" s="12">
        <v>3</v>
      </c>
    </row>
    <row r="72" spans="1:5" ht="16.5" customHeight="1" x14ac:dyDescent="0.25">
      <c r="A72" s="253"/>
      <c r="B72" s="274"/>
      <c r="C72" s="13" t="s">
        <v>114</v>
      </c>
      <c r="D72" s="12">
        <v>4</v>
      </c>
    </row>
    <row r="73" spans="1:5" ht="30" x14ac:dyDescent="0.25">
      <c r="A73" s="254"/>
      <c r="B73" s="272"/>
      <c r="C73" s="13" t="s">
        <v>115</v>
      </c>
      <c r="D73" s="12">
        <v>5</v>
      </c>
    </row>
    <row r="74" spans="1:5" x14ac:dyDescent="0.25">
      <c r="A74" s="252" t="s">
        <v>116</v>
      </c>
      <c r="B74" s="271" t="s">
        <v>117</v>
      </c>
      <c r="C74" s="13" t="s">
        <v>118</v>
      </c>
      <c r="D74" s="12">
        <v>1</v>
      </c>
      <c r="E74" s="4" t="s">
        <v>143</v>
      </c>
    </row>
    <row r="75" spans="1:5" x14ac:dyDescent="0.25">
      <c r="A75" s="253"/>
      <c r="B75" s="274"/>
      <c r="C75" s="13" t="s">
        <v>119</v>
      </c>
      <c r="D75" s="12">
        <v>2</v>
      </c>
      <c r="E75" s="4"/>
    </row>
    <row r="76" spans="1:5" ht="45" x14ac:dyDescent="0.25">
      <c r="A76" s="253"/>
      <c r="B76" s="274"/>
      <c r="C76" s="13" t="s">
        <v>120</v>
      </c>
      <c r="D76" s="12">
        <v>3</v>
      </c>
      <c r="E76" s="4" t="s">
        <v>315</v>
      </c>
    </row>
    <row r="77" spans="1:5" x14ac:dyDescent="0.25">
      <c r="A77" s="253"/>
      <c r="B77" s="274"/>
      <c r="C77" s="13" t="s">
        <v>121</v>
      </c>
      <c r="D77" s="12">
        <v>4</v>
      </c>
      <c r="E77" s="4"/>
    </row>
    <row r="78" spans="1:5" ht="30" x14ac:dyDescent="0.25">
      <c r="A78" s="254"/>
      <c r="B78" s="272"/>
      <c r="C78" s="13" t="s">
        <v>122</v>
      </c>
      <c r="D78" s="12">
        <v>5</v>
      </c>
      <c r="E78" s="4" t="s">
        <v>297</v>
      </c>
    </row>
    <row r="82" spans="1:4" ht="15.75" customHeight="1" x14ac:dyDescent="0.25">
      <c r="A82" s="244" t="s">
        <v>123</v>
      </c>
      <c r="B82" s="244"/>
      <c r="C82" s="74"/>
      <c r="D82" s="74"/>
    </row>
    <row r="84" spans="1:4" x14ac:dyDescent="0.25">
      <c r="A84" s="24" t="s">
        <v>84</v>
      </c>
      <c r="B84" s="24" t="s">
        <v>124</v>
      </c>
    </row>
    <row r="85" spans="1:4" x14ac:dyDescent="0.25">
      <c r="A85" s="6">
        <v>0</v>
      </c>
      <c r="B85" s="5" t="s">
        <v>125</v>
      </c>
    </row>
    <row r="86" spans="1:4" x14ac:dyDescent="0.25">
      <c r="A86" s="6">
        <v>1</v>
      </c>
      <c r="B86" s="5" t="s">
        <v>126</v>
      </c>
    </row>
    <row r="87" spans="1:4" x14ac:dyDescent="0.25">
      <c r="A87" s="6">
        <v>2</v>
      </c>
      <c r="B87" s="5" t="s">
        <v>127</v>
      </c>
    </row>
    <row r="88" spans="1:4" x14ac:dyDescent="0.25">
      <c r="A88" s="6">
        <v>3</v>
      </c>
      <c r="B88" s="5" t="s">
        <v>128</v>
      </c>
    </row>
    <row r="89" spans="1:4" x14ac:dyDescent="0.25">
      <c r="A89" s="6">
        <v>4</v>
      </c>
      <c r="B89" s="5" t="s">
        <v>129</v>
      </c>
    </row>
    <row r="90" spans="1:4" x14ac:dyDescent="0.25">
      <c r="A90" s="6">
        <v>5</v>
      </c>
      <c r="B90" s="5" t="s">
        <v>130</v>
      </c>
    </row>
    <row r="93" spans="1:4" ht="15.75" x14ac:dyDescent="0.25">
      <c r="A93" s="61" t="s">
        <v>131</v>
      </c>
      <c r="B93" s="61"/>
      <c r="C93" s="61"/>
      <c r="D93" s="61"/>
    </row>
    <row r="95" spans="1:4" x14ac:dyDescent="0.25">
      <c r="A95" s="24" t="s">
        <v>94</v>
      </c>
      <c r="B95" s="24" t="s">
        <v>95</v>
      </c>
    </row>
    <row r="96" spans="1:4" x14ac:dyDescent="0.25">
      <c r="A96" s="25" t="s">
        <v>100</v>
      </c>
      <c r="B96" s="12"/>
    </row>
    <row r="97" spans="1:3" x14ac:dyDescent="0.25">
      <c r="A97" s="25" t="s">
        <v>108</v>
      </c>
      <c r="B97" s="12"/>
    </row>
    <row r="98" spans="1:3" x14ac:dyDescent="0.25">
      <c r="A98" s="25" t="s">
        <v>109</v>
      </c>
      <c r="B98" s="12"/>
    </row>
    <row r="99" spans="1:3" ht="30" x14ac:dyDescent="0.25">
      <c r="A99" s="25" t="s">
        <v>132</v>
      </c>
      <c r="B99" s="12"/>
    </row>
    <row r="100" spans="1:3" ht="15.75" x14ac:dyDescent="0.25">
      <c r="A100" s="26" t="s">
        <v>96</v>
      </c>
      <c r="B100" s="27" t="e">
        <f>AVERAGE(B96:B99)</f>
        <v>#DIV/0!</v>
      </c>
      <c r="C100" s="1" t="s">
        <v>97</v>
      </c>
    </row>
  </sheetData>
  <mergeCells count="30">
    <mergeCell ref="A68:A73"/>
    <mergeCell ref="B68:B73"/>
    <mergeCell ref="A74:A78"/>
    <mergeCell ref="B74:B78"/>
    <mergeCell ref="A82:B82"/>
    <mergeCell ref="A56:D56"/>
    <mergeCell ref="A57:D57"/>
    <mergeCell ref="A61:A65"/>
    <mergeCell ref="B61:B65"/>
    <mergeCell ref="A66:A67"/>
    <mergeCell ref="B66:B67"/>
    <mergeCell ref="A58:B58"/>
    <mergeCell ref="A29:D29"/>
    <mergeCell ref="B23:B27"/>
    <mergeCell ref="A23:A27"/>
    <mergeCell ref="A32:D32"/>
    <mergeCell ref="A43:B43"/>
    <mergeCell ref="B15:B17"/>
    <mergeCell ref="A15:A17"/>
    <mergeCell ref="B18:B20"/>
    <mergeCell ref="A18:A20"/>
    <mergeCell ref="B21:B22"/>
    <mergeCell ref="A21:A22"/>
    <mergeCell ref="A13:A14"/>
    <mergeCell ref="B13:B14"/>
    <mergeCell ref="A1:D1"/>
    <mergeCell ref="A3:D3"/>
    <mergeCell ref="A4:D4"/>
    <mergeCell ref="B8:B12"/>
    <mergeCell ref="A8:A12"/>
  </mergeCells>
  <pageMargins left="0.70866141732283472" right="0.70866141732283472" top="0.74803149606299213" bottom="0.74803149606299213" header="0.31496062992125984" footer="0.31496062992125984"/>
  <pageSetup paperSize="9" scale="52" fitToHeight="6" orientation="portrait" horizontalDpi="4294967295" verticalDpi="0" r:id="rId1"/>
  <rowBreaks count="1" manualBreakCount="1">
    <brk id="5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1"/>
  <sheetViews>
    <sheetView showGridLines="0" zoomScale="70" zoomScaleNormal="70" workbookViewId="0">
      <selection activeCell="E8" sqref="E8"/>
    </sheetView>
  </sheetViews>
  <sheetFormatPr defaultColWidth="9.140625" defaultRowHeight="15" x14ac:dyDescent="0.25"/>
  <cols>
    <col min="1" max="1" width="5.42578125" style="1" customWidth="1"/>
    <col min="2" max="2" width="15.85546875" style="1" customWidth="1"/>
    <col min="3" max="3" width="7.42578125" style="1" customWidth="1"/>
    <col min="4" max="4" width="12.85546875" style="1" customWidth="1"/>
    <col min="5" max="9" width="15.85546875" style="1" customWidth="1"/>
    <col min="10" max="16384" width="9.140625" style="1"/>
  </cols>
  <sheetData>
    <row r="1" spans="1:9" ht="21" x14ac:dyDescent="0.35">
      <c r="B1" s="275" t="s">
        <v>44</v>
      </c>
      <c r="C1" s="275"/>
      <c r="D1" s="275"/>
      <c r="E1" s="275"/>
    </row>
    <row r="4" spans="1:9" ht="45" x14ac:dyDescent="0.25">
      <c r="B4" s="6" t="s">
        <v>2</v>
      </c>
      <c r="C4" s="6" t="s">
        <v>134</v>
      </c>
      <c r="D4" s="6" t="s">
        <v>133</v>
      </c>
      <c r="E4" s="6" t="s">
        <v>3</v>
      </c>
    </row>
    <row r="5" spans="1:9" x14ac:dyDescent="0.25">
      <c r="B5" s="7">
        <v>1</v>
      </c>
      <c r="C5" s="2">
        <v>0</v>
      </c>
      <c r="D5" s="2">
        <v>1</v>
      </c>
      <c r="E5" s="2" t="s">
        <v>4</v>
      </c>
    </row>
    <row r="6" spans="1:9" x14ac:dyDescent="0.25">
      <c r="B6" s="7">
        <v>2</v>
      </c>
      <c r="C6" s="2">
        <v>1</v>
      </c>
      <c r="D6" s="2">
        <v>6</v>
      </c>
      <c r="E6" s="8" t="s">
        <v>5</v>
      </c>
    </row>
    <row r="7" spans="1:9" x14ac:dyDescent="0.25">
      <c r="B7" s="7">
        <v>3</v>
      </c>
      <c r="C7" s="2">
        <v>6</v>
      </c>
      <c r="D7" s="2">
        <v>12</v>
      </c>
      <c r="E7" s="9" t="s">
        <v>6</v>
      </c>
    </row>
    <row r="8" spans="1:9" x14ac:dyDescent="0.25">
      <c r="B8" s="7">
        <v>4</v>
      </c>
      <c r="C8" s="2">
        <v>12</v>
      </c>
      <c r="D8" s="2">
        <v>20</v>
      </c>
      <c r="E8" s="10" t="s">
        <v>7</v>
      </c>
    </row>
    <row r="9" spans="1:9" ht="30" x14ac:dyDescent="0.25">
      <c r="B9" s="7">
        <v>5</v>
      </c>
      <c r="C9" s="2">
        <v>20</v>
      </c>
      <c r="D9" s="2">
        <v>25</v>
      </c>
      <c r="E9" s="11" t="s">
        <v>8</v>
      </c>
    </row>
    <row r="10" spans="1:9" x14ac:dyDescent="0.25">
      <c r="B10" s="7"/>
      <c r="C10" s="2"/>
      <c r="D10" s="2"/>
      <c r="E10" s="2"/>
    </row>
    <row r="12" spans="1:9" x14ac:dyDescent="0.25">
      <c r="B12" s="276" t="s">
        <v>135</v>
      </c>
      <c r="C12" s="276"/>
      <c r="D12" s="276"/>
      <c r="E12" s="276"/>
      <c r="F12" s="276"/>
      <c r="G12" s="276"/>
      <c r="H12" s="276"/>
      <c r="I12" s="276"/>
    </row>
    <row r="13" spans="1:9" x14ac:dyDescent="0.25">
      <c r="D13" s="277" t="s">
        <v>207</v>
      </c>
      <c r="E13" s="277"/>
      <c r="F13" s="277"/>
      <c r="G13" s="277"/>
      <c r="H13" s="277"/>
      <c r="I13" s="277"/>
    </row>
    <row r="14" spans="1:9" ht="30" x14ac:dyDescent="0.25">
      <c r="D14" s="24" t="s">
        <v>86</v>
      </c>
      <c r="E14" s="24" t="s">
        <v>87</v>
      </c>
      <c r="F14" s="24" t="s">
        <v>88</v>
      </c>
      <c r="G14" s="24" t="s">
        <v>89</v>
      </c>
      <c r="H14" s="24" t="s">
        <v>90</v>
      </c>
      <c r="I14" s="24" t="s">
        <v>91</v>
      </c>
    </row>
    <row r="15" spans="1:9" x14ac:dyDescent="0.25">
      <c r="D15" s="20">
        <v>0</v>
      </c>
      <c r="E15" s="20">
        <v>1</v>
      </c>
      <c r="F15" s="20">
        <v>2</v>
      </c>
      <c r="G15" s="20">
        <v>3</v>
      </c>
      <c r="H15" s="20">
        <v>4</v>
      </c>
      <c r="I15" s="20">
        <v>5</v>
      </c>
    </row>
    <row r="16" spans="1:9" ht="15" customHeight="1" x14ac:dyDescent="0.25">
      <c r="A16" s="278" t="s">
        <v>208</v>
      </c>
      <c r="B16" s="23" t="s">
        <v>125</v>
      </c>
      <c r="C16" s="20">
        <v>0</v>
      </c>
      <c r="D16" s="29">
        <f t="shared" ref="D16:I21" si="0">D$15*$C16</f>
        <v>0</v>
      </c>
      <c r="E16" s="2">
        <f t="shared" si="0"/>
        <v>0</v>
      </c>
      <c r="F16" s="2">
        <f t="shared" si="0"/>
        <v>0</v>
      </c>
      <c r="G16" s="2">
        <f t="shared" si="0"/>
        <v>0</v>
      </c>
      <c r="H16" s="2">
        <f t="shared" si="0"/>
        <v>0</v>
      </c>
      <c r="I16" s="2">
        <f t="shared" si="0"/>
        <v>0</v>
      </c>
    </row>
    <row r="17" spans="1:9" x14ac:dyDescent="0.25">
      <c r="A17" s="279"/>
      <c r="B17" s="23" t="s">
        <v>126</v>
      </c>
      <c r="C17" s="20">
        <v>1</v>
      </c>
      <c r="D17" s="2">
        <f t="shared" si="0"/>
        <v>0</v>
      </c>
      <c r="E17" s="29">
        <f t="shared" si="0"/>
        <v>1</v>
      </c>
      <c r="F17" s="28">
        <f t="shared" si="0"/>
        <v>2</v>
      </c>
      <c r="G17" s="28">
        <f t="shared" si="0"/>
        <v>3</v>
      </c>
      <c r="H17" s="28">
        <f t="shared" si="0"/>
        <v>4</v>
      </c>
      <c r="I17" s="28">
        <f t="shared" si="0"/>
        <v>5</v>
      </c>
    </row>
    <row r="18" spans="1:9" x14ac:dyDescent="0.25">
      <c r="A18" s="279"/>
      <c r="B18" s="23" t="s">
        <v>127</v>
      </c>
      <c r="C18" s="20">
        <v>2</v>
      </c>
      <c r="D18" s="2">
        <f t="shared" si="0"/>
        <v>0</v>
      </c>
      <c r="E18" s="28">
        <f t="shared" si="0"/>
        <v>2</v>
      </c>
      <c r="F18" s="30">
        <f t="shared" si="0"/>
        <v>4</v>
      </c>
      <c r="G18" s="28">
        <f t="shared" si="0"/>
        <v>6</v>
      </c>
      <c r="H18" s="9">
        <f t="shared" si="0"/>
        <v>8</v>
      </c>
      <c r="I18" s="9">
        <f t="shared" si="0"/>
        <v>10</v>
      </c>
    </row>
    <row r="19" spans="1:9" x14ac:dyDescent="0.25">
      <c r="A19" s="279"/>
      <c r="B19" s="23" t="s">
        <v>128</v>
      </c>
      <c r="C19" s="20">
        <v>3</v>
      </c>
      <c r="D19" s="2">
        <f t="shared" si="0"/>
        <v>0</v>
      </c>
      <c r="E19" s="28">
        <f t="shared" si="0"/>
        <v>3</v>
      </c>
      <c r="F19" s="28">
        <f t="shared" si="0"/>
        <v>6</v>
      </c>
      <c r="G19" s="31">
        <f t="shared" si="0"/>
        <v>9</v>
      </c>
      <c r="H19" s="9">
        <f t="shared" si="0"/>
        <v>12</v>
      </c>
      <c r="I19" s="10">
        <f t="shared" si="0"/>
        <v>15</v>
      </c>
    </row>
    <row r="20" spans="1:9" x14ac:dyDescent="0.25">
      <c r="A20" s="279"/>
      <c r="B20" s="23" t="s">
        <v>129</v>
      </c>
      <c r="C20" s="20">
        <v>4</v>
      </c>
      <c r="D20" s="2">
        <f t="shared" si="0"/>
        <v>0</v>
      </c>
      <c r="E20" s="28">
        <f t="shared" si="0"/>
        <v>4</v>
      </c>
      <c r="F20" s="9">
        <f t="shared" si="0"/>
        <v>8</v>
      </c>
      <c r="G20" s="9">
        <f t="shared" si="0"/>
        <v>12</v>
      </c>
      <c r="H20" s="32">
        <f t="shared" si="0"/>
        <v>16</v>
      </c>
      <c r="I20" s="10">
        <f t="shared" si="0"/>
        <v>20</v>
      </c>
    </row>
    <row r="21" spans="1:9" x14ac:dyDescent="0.25">
      <c r="A21" s="280"/>
      <c r="B21" s="23" t="s">
        <v>130</v>
      </c>
      <c r="C21" s="20">
        <v>5</v>
      </c>
      <c r="D21" s="2">
        <f t="shared" si="0"/>
        <v>0</v>
      </c>
      <c r="E21" s="28">
        <f t="shared" si="0"/>
        <v>5</v>
      </c>
      <c r="F21" s="9">
        <f t="shared" si="0"/>
        <v>10</v>
      </c>
      <c r="G21" s="10">
        <f t="shared" si="0"/>
        <v>15</v>
      </c>
      <c r="H21" s="10">
        <f t="shared" si="0"/>
        <v>20</v>
      </c>
      <c r="I21" s="33">
        <f t="shared" si="0"/>
        <v>25</v>
      </c>
    </row>
  </sheetData>
  <mergeCells count="4">
    <mergeCell ref="B1:E1"/>
    <mergeCell ref="B12:I12"/>
    <mergeCell ref="D13:I13"/>
    <mergeCell ref="A16:A2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7"/>
  <sheetViews>
    <sheetView workbookViewId="0">
      <pane ySplit="5" topLeftCell="A6" activePane="bottomLeft" state="frozen"/>
      <selection pane="bottomLeft" activeCell="E6" sqref="E6"/>
    </sheetView>
  </sheetViews>
  <sheetFormatPr defaultColWidth="9.140625" defaultRowHeight="15" x14ac:dyDescent="0.25"/>
  <cols>
    <col min="1" max="1" width="10.85546875" style="4" customWidth="1"/>
    <col min="2" max="3" width="38.140625" style="4" customWidth="1"/>
    <col min="4" max="4" width="15.140625" style="17" customWidth="1"/>
    <col min="5" max="5" width="17.42578125" style="4" customWidth="1"/>
    <col min="6" max="6" width="22.42578125" style="4" customWidth="1"/>
    <col min="7" max="7" width="17.5703125" style="4" hidden="1" customWidth="1"/>
    <col min="8" max="8" width="29.5703125" style="4" hidden="1" customWidth="1"/>
    <col min="9" max="16384" width="9.140625" style="4"/>
  </cols>
  <sheetData>
    <row r="1" spans="1:8" ht="23.25" x14ac:dyDescent="0.25">
      <c r="A1" s="281" t="s">
        <v>144</v>
      </c>
      <c r="B1" s="281"/>
      <c r="C1" s="281"/>
      <c r="D1" s="281"/>
      <c r="E1" s="281"/>
      <c r="F1" s="281"/>
      <c r="G1" s="281"/>
      <c r="H1" s="281"/>
    </row>
    <row r="3" spans="1:8" ht="18.75" x14ac:dyDescent="0.25">
      <c r="A3" s="282" t="s">
        <v>145</v>
      </c>
      <c r="B3" s="282"/>
      <c r="C3" s="282"/>
      <c r="D3" s="282"/>
      <c r="E3" s="282"/>
      <c r="F3" s="282"/>
      <c r="G3" s="282"/>
      <c r="H3" s="282"/>
    </row>
    <row r="5" spans="1:8" ht="30" x14ac:dyDescent="0.25">
      <c r="A5" s="3" t="s">
        <v>199</v>
      </c>
      <c r="B5" s="3" t="s">
        <v>146</v>
      </c>
      <c r="C5" s="3"/>
      <c r="D5" s="3" t="s">
        <v>209</v>
      </c>
      <c r="E5" s="3" t="s">
        <v>210</v>
      </c>
      <c r="F5" s="3" t="s">
        <v>147</v>
      </c>
      <c r="G5" s="3" t="s">
        <v>148</v>
      </c>
      <c r="H5" s="3" t="s">
        <v>31</v>
      </c>
    </row>
    <row r="6" spans="1:8" ht="30" x14ac:dyDescent="0.25">
      <c r="A6" s="38" t="s">
        <v>149</v>
      </c>
      <c r="B6" s="39" t="s">
        <v>150</v>
      </c>
      <c r="C6" s="39"/>
      <c r="D6" s="40" t="s">
        <v>196</v>
      </c>
      <c r="E6" s="39" t="s">
        <v>151</v>
      </c>
      <c r="F6" s="39" t="s">
        <v>152</v>
      </c>
      <c r="G6" s="39" t="s">
        <v>153</v>
      </c>
      <c r="H6" s="39"/>
    </row>
    <row r="7" spans="1:8" ht="30" x14ac:dyDescent="0.25">
      <c r="A7" s="38" t="s">
        <v>154</v>
      </c>
      <c r="B7" s="39" t="s">
        <v>155</v>
      </c>
      <c r="C7" s="39"/>
      <c r="D7" s="40" t="s">
        <v>196</v>
      </c>
      <c r="E7" s="39" t="s">
        <v>151</v>
      </c>
      <c r="F7" s="39" t="s">
        <v>198</v>
      </c>
      <c r="G7" s="39" t="s">
        <v>153</v>
      </c>
      <c r="H7" s="39" t="s">
        <v>156</v>
      </c>
    </row>
    <row r="8" spans="1:8" x14ac:dyDescent="0.25">
      <c r="A8" s="38" t="s">
        <v>139</v>
      </c>
      <c r="B8" s="39" t="s">
        <v>157</v>
      </c>
      <c r="C8" s="39"/>
      <c r="D8" s="40" t="s">
        <v>196</v>
      </c>
      <c r="E8" s="39" t="s">
        <v>151</v>
      </c>
      <c r="F8" s="39" t="s">
        <v>158</v>
      </c>
      <c r="G8" s="39" t="s">
        <v>153</v>
      </c>
      <c r="H8" s="39"/>
    </row>
    <row r="9" spans="1:8" ht="30" x14ac:dyDescent="0.25">
      <c r="A9" s="38" t="s">
        <v>159</v>
      </c>
      <c r="B9" s="39" t="s">
        <v>160</v>
      </c>
      <c r="C9" s="39"/>
      <c r="D9" s="40" t="s">
        <v>197</v>
      </c>
      <c r="E9" s="39" t="s">
        <v>72</v>
      </c>
      <c r="F9" s="39"/>
      <c r="G9" s="39" t="s">
        <v>161</v>
      </c>
      <c r="H9" s="39" t="s">
        <v>162</v>
      </c>
    </row>
    <row r="10" spans="1:8" ht="45" x14ac:dyDescent="0.25">
      <c r="A10" s="38" t="s">
        <v>163</v>
      </c>
      <c r="B10" s="39" t="s">
        <v>164</v>
      </c>
      <c r="C10" s="39"/>
      <c r="D10" s="40" t="s">
        <v>197</v>
      </c>
      <c r="E10" s="39" t="s">
        <v>151</v>
      </c>
      <c r="F10" s="39" t="s">
        <v>165</v>
      </c>
      <c r="G10" s="39" t="s">
        <v>166</v>
      </c>
      <c r="H10" s="39" t="s">
        <v>167</v>
      </c>
    </row>
    <row r="11" spans="1:8" ht="30" x14ac:dyDescent="0.25">
      <c r="A11" s="38" t="s">
        <v>39</v>
      </c>
      <c r="B11" s="39" t="s">
        <v>168</v>
      </c>
      <c r="C11" s="39"/>
      <c r="D11" s="40" t="s">
        <v>197</v>
      </c>
      <c r="E11" s="39" t="s">
        <v>151</v>
      </c>
      <c r="F11" s="39" t="s">
        <v>169</v>
      </c>
      <c r="G11" s="39" t="s">
        <v>166</v>
      </c>
      <c r="H11" s="39" t="s">
        <v>162</v>
      </c>
    </row>
    <row r="12" spans="1:8" ht="60" x14ac:dyDescent="0.25">
      <c r="A12" s="38" t="s">
        <v>170</v>
      </c>
      <c r="B12" s="39" t="s">
        <v>171</v>
      </c>
      <c r="C12" s="39"/>
      <c r="D12" s="40" t="s">
        <v>196</v>
      </c>
      <c r="E12" s="39" t="s">
        <v>72</v>
      </c>
      <c r="F12" s="39"/>
      <c r="G12" s="39" t="s">
        <v>166</v>
      </c>
      <c r="H12" s="39" t="s">
        <v>172</v>
      </c>
    </row>
    <row r="13" spans="1:8" ht="45" x14ac:dyDescent="0.25">
      <c r="A13" s="38" t="s">
        <v>141</v>
      </c>
      <c r="B13" s="39" t="s">
        <v>173</v>
      </c>
      <c r="C13" s="39"/>
      <c r="D13" s="40" t="s">
        <v>196</v>
      </c>
      <c r="E13" s="39" t="s">
        <v>72</v>
      </c>
      <c r="F13" s="39"/>
      <c r="G13" s="39" t="s">
        <v>166</v>
      </c>
      <c r="H13" s="39" t="s">
        <v>172</v>
      </c>
    </row>
    <row r="14" spans="1:8" ht="120" x14ac:dyDescent="0.25">
      <c r="A14" s="38" t="s">
        <v>174</v>
      </c>
      <c r="B14" s="39" t="s">
        <v>175</v>
      </c>
      <c r="C14" s="39"/>
      <c r="D14" s="40" t="s">
        <v>197</v>
      </c>
      <c r="E14" s="39" t="s">
        <v>72</v>
      </c>
      <c r="F14" s="39"/>
      <c r="G14" s="39" t="s">
        <v>161</v>
      </c>
      <c r="H14" s="39" t="s">
        <v>176</v>
      </c>
    </row>
    <row r="15" spans="1:8" ht="53.25" customHeight="1" x14ac:dyDescent="0.25">
      <c r="A15" s="38" t="s">
        <v>177</v>
      </c>
      <c r="B15" s="39" t="s">
        <v>178</v>
      </c>
      <c r="C15" s="39"/>
      <c r="D15" s="40" t="s">
        <v>196</v>
      </c>
      <c r="E15" s="39" t="s">
        <v>72</v>
      </c>
      <c r="F15" s="39"/>
      <c r="G15" s="39" t="s">
        <v>166</v>
      </c>
      <c r="H15" s="39" t="s">
        <v>179</v>
      </c>
    </row>
    <row r="16" spans="1:8" ht="105" x14ac:dyDescent="0.25">
      <c r="A16" s="38" t="s">
        <v>180</v>
      </c>
      <c r="B16" s="39" t="s">
        <v>181</v>
      </c>
      <c r="C16" s="39"/>
      <c r="D16" s="40" t="s">
        <v>197</v>
      </c>
      <c r="E16" s="39" t="s">
        <v>73</v>
      </c>
      <c r="F16" s="39" t="s">
        <v>182</v>
      </c>
      <c r="G16" s="39" t="s">
        <v>166</v>
      </c>
      <c r="H16" s="39" t="s">
        <v>183</v>
      </c>
    </row>
    <row r="17" spans="1:8" ht="30" x14ac:dyDescent="0.25">
      <c r="A17" s="38" t="s">
        <v>184</v>
      </c>
      <c r="B17" s="39" t="s">
        <v>185</v>
      </c>
      <c r="C17" s="39"/>
      <c r="D17" s="40" t="s">
        <v>197</v>
      </c>
      <c r="E17" s="39" t="s">
        <v>73</v>
      </c>
      <c r="F17" s="39" t="s">
        <v>186</v>
      </c>
      <c r="G17" s="39" t="s">
        <v>166</v>
      </c>
      <c r="H17" s="39" t="s">
        <v>162</v>
      </c>
    </row>
    <row r="18" spans="1:8" ht="75" x14ac:dyDescent="0.25">
      <c r="A18" s="38" t="s">
        <v>140</v>
      </c>
      <c r="B18" s="39" t="s">
        <v>187</v>
      </c>
      <c r="C18" s="39"/>
      <c r="D18" s="40" t="s">
        <v>196</v>
      </c>
      <c r="E18" s="39" t="s">
        <v>151</v>
      </c>
      <c r="F18" s="39" t="s">
        <v>188</v>
      </c>
      <c r="G18" s="39" t="s">
        <v>161</v>
      </c>
      <c r="H18" s="39" t="s">
        <v>189</v>
      </c>
    </row>
    <row r="19" spans="1:8" ht="30" x14ac:dyDescent="0.25">
      <c r="A19" s="38" t="s">
        <v>190</v>
      </c>
      <c r="B19" s="39" t="s">
        <v>191</v>
      </c>
      <c r="C19" s="39"/>
      <c r="D19" s="40" t="s">
        <v>196</v>
      </c>
      <c r="E19" s="39" t="s">
        <v>72</v>
      </c>
      <c r="F19" s="39"/>
      <c r="G19" s="39" t="s">
        <v>161</v>
      </c>
      <c r="H19" s="39" t="s">
        <v>192</v>
      </c>
    </row>
    <row r="20" spans="1:8" x14ac:dyDescent="0.25">
      <c r="A20" s="38"/>
      <c r="B20" s="39"/>
      <c r="C20" s="39"/>
      <c r="D20" s="40"/>
      <c r="E20" s="39"/>
      <c r="F20" s="39"/>
      <c r="G20" s="39"/>
      <c r="H20" s="39"/>
    </row>
    <row r="21" spans="1:8" x14ac:dyDescent="0.25">
      <c r="A21" s="38"/>
      <c r="B21" s="39"/>
      <c r="C21" s="39"/>
      <c r="D21" s="40"/>
      <c r="E21" s="39"/>
      <c r="F21" s="39"/>
      <c r="G21" s="39"/>
      <c r="H21" s="39"/>
    </row>
    <row r="24" spans="1:8" ht="30" x14ac:dyDescent="0.25">
      <c r="E24" s="41" t="s">
        <v>193</v>
      </c>
      <c r="F24" s="41" t="s">
        <v>194</v>
      </c>
      <c r="G24" s="41" t="s">
        <v>195</v>
      </c>
    </row>
    <row r="25" spans="1:8" x14ac:dyDescent="0.25">
      <c r="E25" s="4" t="s">
        <v>73</v>
      </c>
      <c r="G25" s="4" t="s">
        <v>153</v>
      </c>
    </row>
    <row r="26" spans="1:8" x14ac:dyDescent="0.25">
      <c r="E26" s="4" t="s">
        <v>151</v>
      </c>
      <c r="G26" s="4" t="s">
        <v>166</v>
      </c>
    </row>
    <row r="27" spans="1:8" x14ac:dyDescent="0.25">
      <c r="E27" s="4" t="s">
        <v>72</v>
      </c>
      <c r="G27" s="4" t="s">
        <v>161</v>
      </c>
    </row>
  </sheetData>
  <autoFilter ref="A5:H19" xr:uid="{00000000-0009-0000-0000-00000F000000}"/>
  <mergeCells count="2">
    <mergeCell ref="A1:H1"/>
    <mergeCell ref="A3:H3"/>
  </mergeCells>
  <dataValidations count="2">
    <dataValidation type="list" allowBlank="1" showInputMessage="1" showErrorMessage="1" sqref="G6:G21" xr:uid="{00000000-0002-0000-0F00-000000000000}">
      <formula1>$G$25:$G$27</formula1>
    </dataValidation>
    <dataValidation type="list" allowBlank="1" showInputMessage="1" showErrorMessage="1" sqref="E6:E21" xr:uid="{00000000-0002-0000-0F00-000001000000}">
      <formula1>$E$25:$E$27</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32"/>
  <sheetViews>
    <sheetView showGridLines="0" topLeftCell="B1" zoomScale="80" zoomScaleNormal="80" workbookViewId="0">
      <pane ySplit="6" topLeftCell="A21" activePane="bottomLeft" state="frozen"/>
      <selection pane="bottomLeft" activeCell="C37" sqref="C37"/>
    </sheetView>
  </sheetViews>
  <sheetFormatPr defaultColWidth="9.140625" defaultRowHeight="15" x14ac:dyDescent="0.25"/>
  <cols>
    <col min="1" max="1" width="10.85546875" style="4" customWidth="1"/>
    <col min="2" max="2" width="53.42578125" style="4" customWidth="1"/>
    <col min="3" max="4" width="15.85546875" style="17" customWidth="1"/>
    <col min="5" max="5" width="21.140625" style="17" customWidth="1"/>
    <col min="6" max="6" width="19.140625" style="17" customWidth="1"/>
    <col min="7" max="7" width="20.140625" style="17" customWidth="1"/>
    <col min="8" max="8" width="17.42578125" style="4" customWidth="1"/>
    <col min="9" max="9" width="42.42578125" style="4" customWidth="1"/>
    <col min="10" max="10" width="17.5703125" style="4" hidden="1" customWidth="1"/>
    <col min="11" max="11" width="29.5703125" style="4" hidden="1" customWidth="1"/>
    <col min="12" max="16384" width="9.140625" style="4"/>
  </cols>
  <sheetData>
    <row r="1" spans="1:12" ht="23.25" x14ac:dyDescent="0.25">
      <c r="A1" s="281" t="s">
        <v>144</v>
      </c>
      <c r="B1" s="281"/>
      <c r="C1" s="281"/>
      <c r="D1" s="281"/>
      <c r="E1" s="281"/>
      <c r="F1" s="281"/>
      <c r="G1" s="281"/>
      <c r="H1" s="281"/>
      <c r="I1" s="281"/>
      <c r="J1" s="281"/>
      <c r="K1" s="281"/>
    </row>
    <row r="2" spans="1:12" hidden="1" x14ac:dyDescent="0.25"/>
    <row r="3" spans="1:12" ht="18.75" hidden="1" x14ac:dyDescent="0.25">
      <c r="A3" s="282"/>
      <c r="B3" s="282"/>
      <c r="C3" s="282"/>
      <c r="D3" s="282"/>
      <c r="E3" s="282"/>
      <c r="F3" s="282"/>
      <c r="G3" s="282"/>
      <c r="H3" s="282"/>
      <c r="I3" s="282"/>
      <c r="J3" s="282"/>
      <c r="K3" s="282"/>
    </row>
    <row r="5" spans="1:12" ht="15" customHeight="1" x14ac:dyDescent="0.25">
      <c r="A5" s="283" t="s">
        <v>199</v>
      </c>
      <c r="B5" s="283" t="s">
        <v>146</v>
      </c>
      <c r="C5" s="283" t="s">
        <v>205</v>
      </c>
      <c r="D5" s="284" t="s">
        <v>369</v>
      </c>
      <c r="E5" s="283" t="s">
        <v>206</v>
      </c>
      <c r="F5" s="283"/>
      <c r="G5" s="283"/>
      <c r="H5" s="283"/>
      <c r="I5" s="283"/>
    </row>
    <row r="6" spans="1:12" ht="83.25" customHeight="1" x14ac:dyDescent="0.25">
      <c r="A6" s="283"/>
      <c r="B6" s="283"/>
      <c r="C6" s="283"/>
      <c r="D6" s="285"/>
      <c r="E6" s="77" t="s">
        <v>402</v>
      </c>
      <c r="F6" s="77" t="s">
        <v>403</v>
      </c>
      <c r="G6" s="77" t="s">
        <v>478</v>
      </c>
      <c r="H6" s="77" t="s">
        <v>404</v>
      </c>
      <c r="I6" s="77" t="s">
        <v>147</v>
      </c>
      <c r="J6" s="42" t="s">
        <v>148</v>
      </c>
      <c r="K6" s="3" t="s">
        <v>31</v>
      </c>
    </row>
    <row r="7" spans="1:12" ht="131.85" customHeight="1" x14ac:dyDescent="0.25">
      <c r="A7" s="44" t="s">
        <v>200</v>
      </c>
      <c r="B7" s="45" t="s">
        <v>298</v>
      </c>
      <c r="C7" s="46" t="s">
        <v>204</v>
      </c>
      <c r="D7" s="96"/>
      <c r="E7" s="47"/>
      <c r="F7" s="47"/>
      <c r="G7" s="47"/>
      <c r="H7" s="110" t="s">
        <v>151</v>
      </c>
      <c r="I7" s="109" t="s">
        <v>433</v>
      </c>
      <c r="J7" s="43" t="s">
        <v>153</v>
      </c>
      <c r="K7" s="39"/>
    </row>
    <row r="8" spans="1:12" ht="159.6" customHeight="1" x14ac:dyDescent="0.25">
      <c r="A8" s="44" t="s">
        <v>201</v>
      </c>
      <c r="B8" s="45" t="s">
        <v>299</v>
      </c>
      <c r="C8" s="46" t="s">
        <v>204</v>
      </c>
      <c r="D8" s="96"/>
      <c r="E8" s="47"/>
      <c r="F8" s="47"/>
      <c r="G8" s="47"/>
      <c r="H8" s="110" t="s">
        <v>151</v>
      </c>
      <c r="I8" s="109" t="s">
        <v>510</v>
      </c>
      <c r="J8" s="43"/>
      <c r="K8" s="39"/>
    </row>
    <row r="9" spans="1:12" ht="168.75" x14ac:dyDescent="0.25">
      <c r="A9" s="44" t="s">
        <v>202</v>
      </c>
      <c r="B9" s="45" t="s">
        <v>203</v>
      </c>
      <c r="C9" s="46" t="s">
        <v>204</v>
      </c>
      <c r="D9" s="96"/>
      <c r="E9" s="47"/>
      <c r="F9" s="47"/>
      <c r="G9" s="47"/>
      <c r="H9" s="110" t="s">
        <v>278</v>
      </c>
      <c r="I9" s="109" t="s">
        <v>434</v>
      </c>
      <c r="J9" s="43"/>
      <c r="K9" s="39"/>
    </row>
    <row r="10" spans="1:12" ht="111.75" customHeight="1" x14ac:dyDescent="0.25">
      <c r="A10" s="44" t="s">
        <v>318</v>
      </c>
      <c r="B10" s="45" t="s">
        <v>370</v>
      </c>
      <c r="C10" s="46" t="s">
        <v>204</v>
      </c>
      <c r="D10" s="96"/>
      <c r="E10" s="47"/>
      <c r="F10" s="47"/>
      <c r="G10" s="47"/>
      <c r="H10" s="110" t="s">
        <v>278</v>
      </c>
      <c r="I10" s="109" t="s">
        <v>435</v>
      </c>
      <c r="J10" s="43"/>
      <c r="K10" s="39"/>
    </row>
    <row r="11" spans="1:12" ht="37.5" x14ac:dyDescent="0.25">
      <c r="A11" s="67" t="s">
        <v>149</v>
      </c>
      <c r="B11" s="45" t="s">
        <v>300</v>
      </c>
      <c r="C11" s="47"/>
      <c r="D11" s="96" t="s">
        <v>341</v>
      </c>
      <c r="E11" s="46" t="s">
        <v>196</v>
      </c>
      <c r="F11" s="96" t="s">
        <v>73</v>
      </c>
      <c r="G11" s="96" t="s">
        <v>73</v>
      </c>
      <c r="H11" s="110" t="s">
        <v>278</v>
      </c>
      <c r="I11" s="110"/>
      <c r="J11" s="43" t="s">
        <v>153</v>
      </c>
      <c r="K11" s="39"/>
    </row>
    <row r="12" spans="1:12" ht="37.5" x14ac:dyDescent="0.25">
      <c r="A12" s="67" t="s">
        <v>154</v>
      </c>
      <c r="B12" s="45" t="s">
        <v>155</v>
      </c>
      <c r="C12" s="47"/>
      <c r="D12" s="96" t="s">
        <v>341</v>
      </c>
      <c r="E12" s="46" t="s">
        <v>196</v>
      </c>
      <c r="F12" s="96" t="s">
        <v>73</v>
      </c>
      <c r="G12" s="96" t="s">
        <v>73</v>
      </c>
      <c r="H12" s="110" t="s">
        <v>278</v>
      </c>
      <c r="I12" s="110" t="s">
        <v>436</v>
      </c>
      <c r="J12" s="43" t="s">
        <v>153</v>
      </c>
      <c r="K12" s="39" t="s">
        <v>156</v>
      </c>
    </row>
    <row r="13" spans="1:12" ht="37.5" x14ac:dyDescent="0.25">
      <c r="A13" s="67" t="s">
        <v>139</v>
      </c>
      <c r="B13" s="45" t="s">
        <v>157</v>
      </c>
      <c r="C13" s="47"/>
      <c r="D13" s="96" t="s">
        <v>341</v>
      </c>
      <c r="E13" s="46" t="s">
        <v>196</v>
      </c>
      <c r="F13" s="96" t="s">
        <v>73</v>
      </c>
      <c r="G13" s="96" t="s">
        <v>73</v>
      </c>
      <c r="H13" s="110" t="s">
        <v>151</v>
      </c>
      <c r="I13" s="110" t="s">
        <v>317</v>
      </c>
      <c r="J13" s="43" t="s">
        <v>153</v>
      </c>
      <c r="K13" s="39"/>
    </row>
    <row r="14" spans="1:12" ht="74.45" customHeight="1" x14ac:dyDescent="0.25">
      <c r="A14" s="67" t="s">
        <v>159</v>
      </c>
      <c r="B14" s="45" t="s">
        <v>281</v>
      </c>
      <c r="C14" s="47"/>
      <c r="D14" s="96" t="s">
        <v>341</v>
      </c>
      <c r="E14" s="46" t="s">
        <v>196</v>
      </c>
      <c r="F14" s="96" t="s">
        <v>321</v>
      </c>
      <c r="G14" s="96" t="s">
        <v>322</v>
      </c>
      <c r="H14" s="110" t="s">
        <v>151</v>
      </c>
      <c r="I14" s="110" t="s">
        <v>320</v>
      </c>
      <c r="J14" s="43" t="s">
        <v>161</v>
      </c>
      <c r="K14" s="39" t="s">
        <v>162</v>
      </c>
      <c r="L14" s="16" t="s">
        <v>319</v>
      </c>
    </row>
    <row r="15" spans="1:12" ht="57" customHeight="1" x14ac:dyDescent="0.25">
      <c r="A15" s="44" t="s">
        <v>163</v>
      </c>
      <c r="B15" s="45" t="s">
        <v>164</v>
      </c>
      <c r="C15" s="47"/>
      <c r="D15" s="96" t="s">
        <v>341</v>
      </c>
      <c r="E15" s="46" t="s">
        <v>197</v>
      </c>
      <c r="F15" s="96" t="s">
        <v>73</v>
      </c>
      <c r="G15" s="96" t="s">
        <v>73</v>
      </c>
      <c r="H15" s="110" t="s">
        <v>151</v>
      </c>
      <c r="I15" s="110" t="s">
        <v>317</v>
      </c>
      <c r="J15" s="43" t="s">
        <v>166</v>
      </c>
      <c r="K15" s="39" t="s">
        <v>167</v>
      </c>
    </row>
    <row r="16" spans="1:12" ht="37.5" x14ac:dyDescent="0.25">
      <c r="A16" s="44" t="s">
        <v>39</v>
      </c>
      <c r="B16" s="45" t="s">
        <v>168</v>
      </c>
      <c r="C16" s="47"/>
      <c r="D16" s="96" t="s">
        <v>341</v>
      </c>
      <c r="E16" s="46" t="s">
        <v>197</v>
      </c>
      <c r="F16" s="96" t="s">
        <v>73</v>
      </c>
      <c r="G16" s="68"/>
      <c r="H16" s="110" t="s">
        <v>151</v>
      </c>
      <c r="I16" s="110" t="s">
        <v>370</v>
      </c>
      <c r="J16" s="43" t="s">
        <v>166</v>
      </c>
      <c r="K16" s="39" t="s">
        <v>162</v>
      </c>
    </row>
    <row r="17" spans="1:11" ht="39.75" customHeight="1" x14ac:dyDescent="0.25">
      <c r="A17" s="67" t="s">
        <v>170</v>
      </c>
      <c r="B17" s="45" t="s">
        <v>282</v>
      </c>
      <c r="C17" s="47"/>
      <c r="D17" s="96" t="s">
        <v>341</v>
      </c>
      <c r="E17" s="46" t="s">
        <v>196</v>
      </c>
      <c r="F17" s="96" t="s">
        <v>73</v>
      </c>
      <c r="G17" s="96" t="s">
        <v>73</v>
      </c>
      <c r="H17" s="110" t="s">
        <v>278</v>
      </c>
      <c r="I17" s="110" t="s">
        <v>323</v>
      </c>
      <c r="J17" s="43" t="s">
        <v>166</v>
      </c>
      <c r="K17" s="39" t="s">
        <v>172</v>
      </c>
    </row>
    <row r="18" spans="1:11" ht="41.45" customHeight="1" x14ac:dyDescent="0.25">
      <c r="A18" s="67" t="s">
        <v>141</v>
      </c>
      <c r="B18" s="45" t="s">
        <v>283</v>
      </c>
      <c r="C18" s="47"/>
      <c r="D18" s="96" t="s">
        <v>341</v>
      </c>
      <c r="E18" s="46" t="s">
        <v>196</v>
      </c>
      <c r="F18" s="96" t="s">
        <v>73</v>
      </c>
      <c r="G18" s="96" t="s">
        <v>73</v>
      </c>
      <c r="H18" s="110" t="s">
        <v>278</v>
      </c>
      <c r="I18" s="110" t="s">
        <v>323</v>
      </c>
      <c r="J18" s="43" t="s">
        <v>166</v>
      </c>
      <c r="K18" s="39" t="s">
        <v>172</v>
      </c>
    </row>
    <row r="19" spans="1:11" ht="59.85" customHeight="1" x14ac:dyDescent="0.25">
      <c r="A19" s="67" t="s">
        <v>174</v>
      </c>
      <c r="B19" s="45" t="s">
        <v>175</v>
      </c>
      <c r="C19" s="47"/>
      <c r="D19" s="96" t="s">
        <v>341</v>
      </c>
      <c r="E19" s="46" t="s">
        <v>196</v>
      </c>
      <c r="F19" s="96" t="s">
        <v>72</v>
      </c>
      <c r="G19" s="96" t="s">
        <v>72</v>
      </c>
      <c r="H19" s="110" t="s">
        <v>279</v>
      </c>
      <c r="I19" s="110"/>
      <c r="J19" s="43" t="s">
        <v>161</v>
      </c>
      <c r="K19" s="39" t="s">
        <v>176</v>
      </c>
    </row>
    <row r="20" spans="1:11" ht="75.2" customHeight="1" x14ac:dyDescent="0.25">
      <c r="A20" s="44" t="s">
        <v>177</v>
      </c>
      <c r="B20" s="45" t="s">
        <v>178</v>
      </c>
      <c r="C20" s="47"/>
      <c r="D20" s="96" t="s">
        <v>342</v>
      </c>
      <c r="E20" s="46" t="s">
        <v>196</v>
      </c>
      <c r="F20" s="96" t="s">
        <v>72</v>
      </c>
      <c r="G20" s="96" t="s">
        <v>72</v>
      </c>
      <c r="H20" s="110" t="s">
        <v>279</v>
      </c>
      <c r="I20" s="110"/>
      <c r="J20" s="43" t="s">
        <v>166</v>
      </c>
      <c r="K20" s="39" t="s">
        <v>179</v>
      </c>
    </row>
    <row r="21" spans="1:11" ht="41.25" customHeight="1" x14ac:dyDescent="0.25">
      <c r="A21" s="67" t="s">
        <v>180</v>
      </c>
      <c r="B21" s="45" t="s">
        <v>181</v>
      </c>
      <c r="C21" s="47"/>
      <c r="D21" s="96" t="s">
        <v>341</v>
      </c>
      <c r="E21" s="46" t="s">
        <v>196</v>
      </c>
      <c r="F21" s="96" t="s">
        <v>73</v>
      </c>
      <c r="G21" s="96" t="s">
        <v>73</v>
      </c>
      <c r="H21" s="110" t="s">
        <v>278</v>
      </c>
      <c r="I21" s="110" t="s">
        <v>479</v>
      </c>
      <c r="J21" s="43" t="s">
        <v>166</v>
      </c>
      <c r="K21" s="39" t="s">
        <v>183</v>
      </c>
    </row>
    <row r="22" spans="1:11" ht="37.5" x14ac:dyDescent="0.25">
      <c r="A22" s="67" t="s">
        <v>184</v>
      </c>
      <c r="B22" s="45" t="s">
        <v>185</v>
      </c>
      <c r="C22" s="47"/>
      <c r="D22" s="96" t="s">
        <v>341</v>
      </c>
      <c r="E22" s="46" t="s">
        <v>196</v>
      </c>
      <c r="F22" s="96" t="s">
        <v>73</v>
      </c>
      <c r="G22" s="96" t="s">
        <v>73</v>
      </c>
      <c r="H22" s="110" t="s">
        <v>278</v>
      </c>
      <c r="I22" s="110" t="s">
        <v>324</v>
      </c>
      <c r="J22" s="43" t="s">
        <v>166</v>
      </c>
      <c r="K22" s="39" t="s">
        <v>162</v>
      </c>
    </row>
    <row r="23" spans="1:11" ht="23.45" customHeight="1" x14ac:dyDescent="0.25">
      <c r="A23" s="44" t="s">
        <v>140</v>
      </c>
      <c r="B23" s="45" t="s">
        <v>187</v>
      </c>
      <c r="C23" s="47"/>
      <c r="D23" s="96" t="s">
        <v>342</v>
      </c>
      <c r="E23" s="46" t="s">
        <v>197</v>
      </c>
      <c r="F23" s="96" t="s">
        <v>72</v>
      </c>
      <c r="G23" s="68"/>
      <c r="H23" s="110" t="s">
        <v>280</v>
      </c>
      <c r="I23" s="110"/>
      <c r="J23" s="43" t="s">
        <v>161</v>
      </c>
      <c r="K23" s="39" t="s">
        <v>189</v>
      </c>
    </row>
    <row r="24" spans="1:11" ht="37.5" x14ac:dyDescent="0.25">
      <c r="A24" s="44" t="s">
        <v>190</v>
      </c>
      <c r="B24" s="45" t="s">
        <v>191</v>
      </c>
      <c r="C24" s="47"/>
      <c r="D24" s="96" t="s">
        <v>341</v>
      </c>
      <c r="E24" s="46" t="s">
        <v>197</v>
      </c>
      <c r="F24" s="96" t="s">
        <v>72</v>
      </c>
      <c r="G24" s="68"/>
      <c r="H24" s="110" t="s">
        <v>280</v>
      </c>
      <c r="I24" s="110"/>
      <c r="J24" s="43" t="s">
        <v>161</v>
      </c>
      <c r="K24" s="39" t="s">
        <v>192</v>
      </c>
    </row>
    <row r="25" spans="1:11" ht="56.45" customHeight="1" x14ac:dyDescent="0.25">
      <c r="A25" s="44" t="s">
        <v>301</v>
      </c>
      <c r="B25" s="45" t="s">
        <v>302</v>
      </c>
      <c r="C25" s="47"/>
      <c r="D25" s="96" t="s">
        <v>342</v>
      </c>
      <c r="E25" s="46" t="s">
        <v>197</v>
      </c>
      <c r="F25" s="96" t="s">
        <v>72</v>
      </c>
      <c r="G25" s="68"/>
      <c r="H25" s="110" t="s">
        <v>280</v>
      </c>
      <c r="I25" s="110"/>
      <c r="J25" s="43" t="s">
        <v>161</v>
      </c>
      <c r="K25" s="39" t="s">
        <v>192</v>
      </c>
    </row>
    <row r="27" spans="1:11" x14ac:dyDescent="0.25">
      <c r="A27" s="69"/>
      <c r="B27" s="16" t="s">
        <v>480</v>
      </c>
    </row>
    <row r="28" spans="1:11" ht="30" hidden="1" x14ac:dyDescent="0.25">
      <c r="H28" s="41" t="s">
        <v>303</v>
      </c>
      <c r="I28" s="41" t="s">
        <v>194</v>
      </c>
      <c r="J28" s="41" t="s">
        <v>195</v>
      </c>
    </row>
    <row r="29" spans="1:11" hidden="1" x14ac:dyDescent="0.25">
      <c r="D29" s="17" t="s">
        <v>341</v>
      </c>
      <c r="H29" s="4" t="s">
        <v>278</v>
      </c>
      <c r="J29" s="4" t="s">
        <v>153</v>
      </c>
    </row>
    <row r="30" spans="1:11" hidden="1" x14ac:dyDescent="0.25">
      <c r="D30" s="17" t="s">
        <v>342</v>
      </c>
      <c r="H30" s="4" t="s">
        <v>151</v>
      </c>
      <c r="J30" s="4" t="s">
        <v>166</v>
      </c>
    </row>
    <row r="31" spans="1:11" hidden="1" x14ac:dyDescent="0.25">
      <c r="H31" s="4" t="s">
        <v>279</v>
      </c>
      <c r="J31" s="4" t="s">
        <v>161</v>
      </c>
    </row>
    <row r="32" spans="1:11" hidden="1" x14ac:dyDescent="0.25">
      <c r="H32" s="4" t="s">
        <v>280</v>
      </c>
    </row>
  </sheetData>
  <mergeCells count="7">
    <mergeCell ref="A1:K1"/>
    <mergeCell ref="A3:K3"/>
    <mergeCell ref="A5:A6"/>
    <mergeCell ref="B5:B6"/>
    <mergeCell ref="C5:C6"/>
    <mergeCell ref="E5:I5"/>
    <mergeCell ref="D5:D6"/>
  </mergeCells>
  <dataValidations count="4">
    <dataValidation type="list" allowBlank="1" showInputMessage="1" showErrorMessage="1" sqref="J7:J25" xr:uid="{00000000-0002-0000-1000-000000000000}">
      <formula1>$J$29:$J$31</formula1>
    </dataValidation>
    <dataValidation type="list" allowBlank="1" showInputMessage="1" showErrorMessage="1" sqref="H7:H10" xr:uid="{00000000-0002-0000-1000-000001000000}">
      <formula1>$H$29:$H$31</formula1>
    </dataValidation>
    <dataValidation type="list" allowBlank="1" showInputMessage="1" showErrorMessage="1" sqref="H11:H25" xr:uid="{00000000-0002-0000-1000-000002000000}">
      <formula1>$H$29:$H$32</formula1>
    </dataValidation>
    <dataValidation type="list" allowBlank="1" showInputMessage="1" showErrorMessage="1" sqref="D7:D25" xr:uid="{00000000-0002-0000-1000-000003000000}">
      <formula1>$D$29:$D$30</formula1>
    </dataValidation>
  </dataValidations>
  <pageMargins left="0.70866141732283472" right="0.70866141732283472" top="0.74803149606299213" bottom="0.74803149606299213" header="0.31496062992125984" footer="0.31496062992125984"/>
  <pageSetup paperSize="9" scale="61" fitToHeight="4" orientation="landscape" horizont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6352D-F94F-43F9-AE28-3EF6EE958563}">
  <sheetPr>
    <pageSetUpPr fitToPage="1"/>
  </sheetPr>
  <dimension ref="A1:N31"/>
  <sheetViews>
    <sheetView showGridLines="0" topLeftCell="B1" zoomScale="70" zoomScaleNormal="70" workbookViewId="0">
      <pane ySplit="5" topLeftCell="A6" activePane="bottomLeft" state="frozen"/>
      <selection pane="bottomLeft" sqref="A1:M1"/>
    </sheetView>
  </sheetViews>
  <sheetFormatPr defaultColWidth="9.140625" defaultRowHeight="15" x14ac:dyDescent="0.25"/>
  <cols>
    <col min="1" max="1" width="13.5703125" style="4" customWidth="1"/>
    <col min="2" max="2" width="25.42578125" style="4" customWidth="1"/>
    <col min="3" max="3" width="10.85546875" style="4" customWidth="1"/>
    <col min="4" max="4" width="35.140625" style="4" customWidth="1"/>
    <col min="5" max="5" width="10.85546875" style="4" customWidth="1"/>
    <col min="6" max="6" width="53.42578125" style="4" customWidth="1"/>
    <col min="7" max="7" width="15.85546875" style="17" customWidth="1"/>
    <col min="8" max="8" width="15.85546875" style="17" hidden="1" customWidth="1"/>
    <col min="9" max="9" width="20.140625" style="17" customWidth="1"/>
    <col min="10" max="10" width="17.42578125" style="4" customWidth="1"/>
    <col min="11" max="11" width="42.42578125" style="4" customWidth="1"/>
    <col min="12" max="12" width="17.5703125" style="4" hidden="1" customWidth="1"/>
    <col min="13" max="13" width="29.5703125" style="4" hidden="1" customWidth="1"/>
    <col min="14" max="16384" width="9.140625" style="4"/>
  </cols>
  <sheetData>
    <row r="1" spans="1:14" ht="23.45" customHeight="1" x14ac:dyDescent="0.25">
      <c r="A1" s="281" t="s">
        <v>144</v>
      </c>
      <c r="B1" s="281"/>
      <c r="C1" s="281"/>
      <c r="D1" s="281"/>
      <c r="E1" s="281"/>
      <c r="F1" s="281"/>
      <c r="G1" s="281"/>
      <c r="H1" s="281"/>
      <c r="I1" s="281"/>
      <c r="J1" s="281"/>
      <c r="K1" s="281"/>
      <c r="L1" s="281"/>
      <c r="M1" s="281"/>
    </row>
    <row r="2" spans="1:14" hidden="1" x14ac:dyDescent="0.25"/>
    <row r="3" spans="1:14" ht="18.75" hidden="1" x14ac:dyDescent="0.25">
      <c r="E3" s="282"/>
      <c r="F3" s="282"/>
      <c r="G3" s="282"/>
      <c r="H3" s="282"/>
      <c r="I3" s="282"/>
      <c r="J3" s="282"/>
      <c r="K3" s="282"/>
      <c r="L3" s="282"/>
      <c r="M3" s="282"/>
    </row>
    <row r="5" spans="1:14" ht="83.25" customHeight="1" x14ac:dyDescent="0.25">
      <c r="A5" s="131" t="s">
        <v>199</v>
      </c>
      <c r="B5" s="131" t="s">
        <v>512</v>
      </c>
      <c r="C5" s="131" t="s">
        <v>513</v>
      </c>
      <c r="D5" s="131" t="s">
        <v>514</v>
      </c>
      <c r="E5" s="131" t="s">
        <v>511</v>
      </c>
      <c r="F5" s="131" t="s">
        <v>146</v>
      </c>
      <c r="G5" s="131" t="s">
        <v>206</v>
      </c>
      <c r="H5" s="131" t="s">
        <v>369</v>
      </c>
      <c r="I5" s="130" t="s">
        <v>478</v>
      </c>
      <c r="J5" s="130" t="s">
        <v>404</v>
      </c>
      <c r="K5" s="130" t="s">
        <v>147</v>
      </c>
      <c r="L5" s="42" t="s">
        <v>148</v>
      </c>
      <c r="M5" s="3" t="s">
        <v>31</v>
      </c>
    </row>
    <row r="6" spans="1:14" ht="131.85" customHeight="1" x14ac:dyDescent="0.25">
      <c r="A6" s="289" t="s">
        <v>332</v>
      </c>
      <c r="B6" s="289" t="s">
        <v>533</v>
      </c>
      <c r="C6" s="44" t="s">
        <v>560</v>
      </c>
      <c r="D6" s="44" t="s">
        <v>529</v>
      </c>
      <c r="E6" s="44" t="s">
        <v>200</v>
      </c>
      <c r="F6" s="45" t="s">
        <v>298</v>
      </c>
      <c r="G6" s="46" t="s">
        <v>72</v>
      </c>
      <c r="H6" s="96"/>
      <c r="I6" s="47"/>
      <c r="J6" s="110" t="s">
        <v>151</v>
      </c>
      <c r="K6" s="109" t="s">
        <v>433</v>
      </c>
      <c r="L6" s="43" t="s">
        <v>153</v>
      </c>
      <c r="M6" s="39"/>
    </row>
    <row r="7" spans="1:14" ht="159.6" customHeight="1" x14ac:dyDescent="0.25">
      <c r="A7" s="290"/>
      <c r="B7" s="290"/>
      <c r="C7" s="44" t="s">
        <v>561</v>
      </c>
      <c r="D7" s="44" t="s">
        <v>530</v>
      </c>
      <c r="E7" s="44" t="s">
        <v>201</v>
      </c>
      <c r="F7" s="45" t="s">
        <v>299</v>
      </c>
      <c r="G7" s="46" t="s">
        <v>72</v>
      </c>
      <c r="H7" s="96"/>
      <c r="I7" s="47"/>
      <c r="J7" s="110" t="s">
        <v>151</v>
      </c>
      <c r="K7" s="109" t="s">
        <v>515</v>
      </c>
      <c r="L7" s="43"/>
      <c r="M7" s="39"/>
    </row>
    <row r="8" spans="1:14" ht="168.75" x14ac:dyDescent="0.25">
      <c r="A8" s="290"/>
      <c r="B8" s="290"/>
      <c r="C8" s="44" t="s">
        <v>562</v>
      </c>
      <c r="D8" s="44" t="s">
        <v>531</v>
      </c>
      <c r="E8" s="44" t="s">
        <v>202</v>
      </c>
      <c r="F8" s="45" t="s">
        <v>203</v>
      </c>
      <c r="G8" s="46" t="s">
        <v>72</v>
      </c>
      <c r="H8" s="96"/>
      <c r="I8" s="47"/>
      <c r="J8" s="110" t="s">
        <v>278</v>
      </c>
      <c r="K8" s="109" t="s">
        <v>434</v>
      </c>
      <c r="L8" s="43"/>
      <c r="M8" s="39"/>
    </row>
    <row r="9" spans="1:14" ht="111.75" customHeight="1" x14ac:dyDescent="0.25">
      <c r="A9" s="291"/>
      <c r="B9" s="291"/>
      <c r="C9" s="44" t="s">
        <v>563</v>
      </c>
      <c r="D9" s="44" t="s">
        <v>532</v>
      </c>
      <c r="E9" s="44" t="s">
        <v>318</v>
      </c>
      <c r="F9" s="45" t="s">
        <v>370</v>
      </c>
      <c r="G9" s="46" t="s">
        <v>72</v>
      </c>
      <c r="H9" s="96"/>
      <c r="I9" s="47"/>
      <c r="J9" s="110" t="s">
        <v>278</v>
      </c>
      <c r="K9" s="109" t="s">
        <v>435</v>
      </c>
      <c r="L9" s="43"/>
      <c r="M9" s="39"/>
    </row>
    <row r="10" spans="1:14" ht="56.25" x14ac:dyDescent="0.25">
      <c r="A10" s="286" t="s">
        <v>29</v>
      </c>
      <c r="B10" s="286" t="s">
        <v>537</v>
      </c>
      <c r="C10" s="132" t="s">
        <v>200</v>
      </c>
      <c r="D10" s="132" t="s">
        <v>534</v>
      </c>
      <c r="E10" s="67" t="s">
        <v>516</v>
      </c>
      <c r="F10" s="45" t="s">
        <v>300</v>
      </c>
      <c r="G10" s="47" t="s">
        <v>73</v>
      </c>
      <c r="H10" s="96" t="s">
        <v>341</v>
      </c>
      <c r="I10" s="96" t="s">
        <v>73</v>
      </c>
      <c r="J10" s="110" t="s">
        <v>278</v>
      </c>
      <c r="K10" s="110"/>
      <c r="L10" s="43" t="s">
        <v>153</v>
      </c>
      <c r="M10" s="39"/>
    </row>
    <row r="11" spans="1:14" ht="93.75" x14ac:dyDescent="0.25">
      <c r="A11" s="287"/>
      <c r="B11" s="287"/>
      <c r="C11" s="132" t="s">
        <v>201</v>
      </c>
      <c r="D11" s="132" t="s">
        <v>536</v>
      </c>
      <c r="E11" s="67" t="s">
        <v>517</v>
      </c>
      <c r="F11" s="45" t="s">
        <v>155</v>
      </c>
      <c r="G11" s="47" t="s">
        <v>73</v>
      </c>
      <c r="H11" s="96" t="s">
        <v>341</v>
      </c>
      <c r="I11" s="96" t="s">
        <v>73</v>
      </c>
      <c r="J11" s="110" t="s">
        <v>278</v>
      </c>
      <c r="K11" s="110" t="s">
        <v>436</v>
      </c>
      <c r="L11" s="43" t="s">
        <v>153</v>
      </c>
      <c r="M11" s="39" t="s">
        <v>156</v>
      </c>
    </row>
    <row r="12" spans="1:14" ht="75" x14ac:dyDescent="0.25">
      <c r="A12" s="288"/>
      <c r="B12" s="288"/>
      <c r="C12" s="132" t="s">
        <v>202</v>
      </c>
      <c r="D12" s="132" t="s">
        <v>535</v>
      </c>
      <c r="E12" s="67" t="s">
        <v>518</v>
      </c>
      <c r="F12" s="45" t="s">
        <v>157</v>
      </c>
      <c r="G12" s="47" t="s">
        <v>73</v>
      </c>
      <c r="H12" s="96" t="s">
        <v>341</v>
      </c>
      <c r="I12" s="96" t="s">
        <v>73</v>
      </c>
      <c r="J12" s="110" t="s">
        <v>151</v>
      </c>
      <c r="K12" s="110" t="s">
        <v>317</v>
      </c>
      <c r="L12" s="43" t="s">
        <v>153</v>
      </c>
      <c r="M12" s="39"/>
    </row>
    <row r="13" spans="1:14" ht="108.6" customHeight="1" x14ac:dyDescent="0.25">
      <c r="A13" s="286" t="s">
        <v>32</v>
      </c>
      <c r="B13" s="286" t="s">
        <v>547</v>
      </c>
      <c r="C13" s="132" t="s">
        <v>545</v>
      </c>
      <c r="D13" s="132" t="s">
        <v>564</v>
      </c>
      <c r="E13" s="67" t="s">
        <v>519</v>
      </c>
      <c r="F13" s="45" t="s">
        <v>550</v>
      </c>
      <c r="G13" s="47" t="s">
        <v>73</v>
      </c>
      <c r="H13" s="96" t="s">
        <v>341</v>
      </c>
      <c r="I13" s="96" t="s">
        <v>322</v>
      </c>
      <c r="J13" s="110" t="s">
        <v>151</v>
      </c>
      <c r="K13" s="110" t="s">
        <v>320</v>
      </c>
      <c r="L13" s="43" t="s">
        <v>161</v>
      </c>
      <c r="M13" s="39" t="s">
        <v>162</v>
      </c>
      <c r="N13" s="16" t="s">
        <v>319</v>
      </c>
    </row>
    <row r="14" spans="1:14" ht="57" customHeight="1" x14ac:dyDescent="0.25">
      <c r="A14" s="287"/>
      <c r="B14" s="287"/>
      <c r="C14" s="132" t="s">
        <v>540</v>
      </c>
      <c r="D14" s="132" t="s">
        <v>541</v>
      </c>
      <c r="E14" s="44" t="s">
        <v>520</v>
      </c>
      <c r="F14" s="45" t="s">
        <v>164</v>
      </c>
      <c r="G14" s="47" t="s">
        <v>73</v>
      </c>
      <c r="H14" s="96" t="s">
        <v>341</v>
      </c>
      <c r="I14" s="96" t="s">
        <v>73</v>
      </c>
      <c r="J14" s="110" t="s">
        <v>151</v>
      </c>
      <c r="K14" s="110" t="s">
        <v>317</v>
      </c>
      <c r="L14" s="43" t="s">
        <v>166</v>
      </c>
      <c r="M14" s="39" t="s">
        <v>167</v>
      </c>
    </row>
    <row r="15" spans="1:14" ht="69.95" customHeight="1" x14ac:dyDescent="0.25">
      <c r="A15" s="287"/>
      <c r="B15" s="287"/>
      <c r="C15" s="132" t="s">
        <v>139</v>
      </c>
      <c r="D15" s="132" t="s">
        <v>544</v>
      </c>
      <c r="E15" s="44" t="s">
        <v>521</v>
      </c>
      <c r="F15" s="45" t="s">
        <v>168</v>
      </c>
      <c r="G15" s="47" t="s">
        <v>73</v>
      </c>
      <c r="H15" s="96" t="s">
        <v>341</v>
      </c>
      <c r="I15" s="68"/>
      <c r="J15" s="110" t="s">
        <v>151</v>
      </c>
      <c r="K15" s="110" t="s">
        <v>370</v>
      </c>
      <c r="L15" s="43" t="s">
        <v>166</v>
      </c>
      <c r="M15" s="39" t="s">
        <v>162</v>
      </c>
    </row>
    <row r="16" spans="1:14" ht="105" customHeight="1" x14ac:dyDescent="0.25">
      <c r="A16" s="287"/>
      <c r="B16" s="287"/>
      <c r="C16" s="132" t="s">
        <v>159</v>
      </c>
      <c r="D16" s="132" t="s">
        <v>542</v>
      </c>
      <c r="E16" s="67" t="s">
        <v>522</v>
      </c>
      <c r="F16" s="45" t="s">
        <v>282</v>
      </c>
      <c r="G16" s="47" t="s">
        <v>73</v>
      </c>
      <c r="H16" s="96" t="s">
        <v>341</v>
      </c>
      <c r="I16" s="96" t="s">
        <v>73</v>
      </c>
      <c r="J16" s="110" t="s">
        <v>278</v>
      </c>
      <c r="K16" s="110" t="s">
        <v>323</v>
      </c>
      <c r="L16" s="43" t="s">
        <v>166</v>
      </c>
      <c r="M16" s="39" t="s">
        <v>172</v>
      </c>
    </row>
    <row r="17" spans="1:13" ht="69.95" customHeight="1" x14ac:dyDescent="0.25">
      <c r="A17" s="287"/>
      <c r="B17" s="287"/>
      <c r="C17" s="132" t="s">
        <v>163</v>
      </c>
      <c r="D17" s="132" t="s">
        <v>542</v>
      </c>
      <c r="E17" s="67" t="s">
        <v>523</v>
      </c>
      <c r="F17" s="45" t="s">
        <v>283</v>
      </c>
      <c r="G17" s="47" t="s">
        <v>73</v>
      </c>
      <c r="H17" s="96" t="s">
        <v>341</v>
      </c>
      <c r="I17" s="96" t="s">
        <v>73</v>
      </c>
      <c r="J17" s="110" t="s">
        <v>278</v>
      </c>
      <c r="K17" s="110" t="s">
        <v>323</v>
      </c>
      <c r="L17" s="43" t="s">
        <v>166</v>
      </c>
      <c r="M17" s="39" t="s">
        <v>172</v>
      </c>
    </row>
    <row r="18" spans="1:13" ht="59.85" customHeight="1" x14ac:dyDescent="0.25">
      <c r="A18" s="287"/>
      <c r="B18" s="287"/>
      <c r="C18" s="132" t="s">
        <v>39</v>
      </c>
      <c r="D18" s="132" t="s">
        <v>546</v>
      </c>
      <c r="E18" s="67" t="s">
        <v>524</v>
      </c>
      <c r="F18" s="45" t="s">
        <v>175</v>
      </c>
      <c r="G18" s="47" t="s">
        <v>73</v>
      </c>
      <c r="H18" s="96" t="s">
        <v>341</v>
      </c>
      <c r="I18" s="96" t="s">
        <v>72</v>
      </c>
      <c r="J18" s="110" t="s">
        <v>279</v>
      </c>
      <c r="K18" s="110"/>
      <c r="L18" s="43" t="s">
        <v>161</v>
      </c>
      <c r="M18" s="39" t="s">
        <v>176</v>
      </c>
    </row>
    <row r="19" spans="1:13" ht="98.45" customHeight="1" x14ac:dyDescent="0.25">
      <c r="A19" s="288"/>
      <c r="B19" s="288"/>
      <c r="C19" s="132" t="s">
        <v>170</v>
      </c>
      <c r="D19" s="132" t="s">
        <v>543</v>
      </c>
      <c r="E19" s="44" t="s">
        <v>525</v>
      </c>
      <c r="F19" s="45" t="s">
        <v>178</v>
      </c>
      <c r="G19" s="47" t="s">
        <v>73</v>
      </c>
      <c r="H19" s="96" t="s">
        <v>342</v>
      </c>
      <c r="I19" s="96" t="s">
        <v>72</v>
      </c>
      <c r="J19" s="110" t="s">
        <v>279</v>
      </c>
      <c r="K19" s="110"/>
      <c r="L19" s="43" t="s">
        <v>166</v>
      </c>
      <c r="M19" s="39" t="s">
        <v>179</v>
      </c>
    </row>
    <row r="20" spans="1:13" ht="72" customHeight="1" x14ac:dyDescent="0.25">
      <c r="A20" s="132" t="s">
        <v>33</v>
      </c>
      <c r="B20" s="132" t="s">
        <v>549</v>
      </c>
      <c r="C20" s="132" t="s">
        <v>548</v>
      </c>
      <c r="D20" s="132" t="s">
        <v>549</v>
      </c>
      <c r="E20" s="67" t="s">
        <v>526</v>
      </c>
      <c r="F20" s="45" t="s">
        <v>181</v>
      </c>
      <c r="G20" s="47" t="s">
        <v>73</v>
      </c>
      <c r="H20" s="96" t="s">
        <v>341</v>
      </c>
      <c r="I20" s="96" t="s">
        <v>73</v>
      </c>
      <c r="J20" s="110" t="s">
        <v>278</v>
      </c>
      <c r="K20" s="110" t="s">
        <v>479</v>
      </c>
      <c r="L20" s="43" t="s">
        <v>166</v>
      </c>
      <c r="M20" s="39" t="s">
        <v>183</v>
      </c>
    </row>
    <row r="21" spans="1:13" ht="112.5" x14ac:dyDescent="0.25">
      <c r="A21" s="132" t="s">
        <v>34</v>
      </c>
      <c r="B21" s="132" t="s">
        <v>551</v>
      </c>
      <c r="C21" s="132" t="s">
        <v>552</v>
      </c>
      <c r="D21" s="132" t="s">
        <v>565</v>
      </c>
      <c r="E21" s="67" t="s">
        <v>527</v>
      </c>
      <c r="F21" s="45" t="s">
        <v>185</v>
      </c>
      <c r="G21" s="47" t="s">
        <v>73</v>
      </c>
      <c r="H21" s="96" t="s">
        <v>341</v>
      </c>
      <c r="I21" s="96" t="s">
        <v>73</v>
      </c>
      <c r="J21" s="110" t="s">
        <v>278</v>
      </c>
      <c r="K21" s="110" t="s">
        <v>324</v>
      </c>
      <c r="L21" s="43" t="s">
        <v>166</v>
      </c>
      <c r="M21" s="39" t="s">
        <v>162</v>
      </c>
    </row>
    <row r="22" spans="1:13" ht="52.5" customHeight="1" x14ac:dyDescent="0.25">
      <c r="A22" s="286" t="s">
        <v>35</v>
      </c>
      <c r="B22" s="286" t="s">
        <v>555</v>
      </c>
      <c r="C22" s="132" t="s">
        <v>553</v>
      </c>
      <c r="D22" s="132" t="s">
        <v>557</v>
      </c>
      <c r="E22" s="44" t="s">
        <v>528</v>
      </c>
      <c r="F22" s="45" t="s">
        <v>187</v>
      </c>
      <c r="G22" s="47" t="s">
        <v>73</v>
      </c>
      <c r="H22" s="96" t="s">
        <v>342</v>
      </c>
      <c r="I22" s="68"/>
      <c r="J22" s="110" t="s">
        <v>280</v>
      </c>
      <c r="K22" s="110"/>
      <c r="L22" s="43" t="s">
        <v>161</v>
      </c>
      <c r="M22" s="39" t="s">
        <v>189</v>
      </c>
    </row>
    <row r="23" spans="1:13" ht="92.45" customHeight="1" x14ac:dyDescent="0.25">
      <c r="A23" s="287"/>
      <c r="B23" s="287"/>
      <c r="C23" s="132" t="s">
        <v>554</v>
      </c>
      <c r="D23" s="132" t="s">
        <v>558</v>
      </c>
      <c r="E23" s="44" t="s">
        <v>538</v>
      </c>
      <c r="F23" s="45" t="s">
        <v>191</v>
      </c>
      <c r="G23" s="47" t="s">
        <v>73</v>
      </c>
      <c r="H23" s="96" t="s">
        <v>341</v>
      </c>
      <c r="I23" s="68"/>
      <c r="J23" s="110" t="s">
        <v>280</v>
      </c>
      <c r="K23" s="110"/>
      <c r="L23" s="43" t="s">
        <v>161</v>
      </c>
      <c r="M23" s="39" t="s">
        <v>192</v>
      </c>
    </row>
    <row r="24" spans="1:13" ht="56.45" customHeight="1" x14ac:dyDescent="0.25">
      <c r="A24" s="288"/>
      <c r="B24" s="288"/>
      <c r="C24" s="132" t="s">
        <v>556</v>
      </c>
      <c r="D24" s="132" t="s">
        <v>559</v>
      </c>
      <c r="E24" s="44" t="s">
        <v>539</v>
      </c>
      <c r="F24" s="45" t="s">
        <v>302</v>
      </c>
      <c r="G24" s="47" t="s">
        <v>73</v>
      </c>
      <c r="H24" s="96" t="s">
        <v>342</v>
      </c>
      <c r="I24" s="68"/>
      <c r="J24" s="110" t="s">
        <v>280</v>
      </c>
      <c r="K24" s="110"/>
      <c r="L24" s="43" t="s">
        <v>161</v>
      </c>
      <c r="M24" s="39" t="s">
        <v>192</v>
      </c>
    </row>
    <row r="26" spans="1:13" x14ac:dyDescent="0.25">
      <c r="A26" s="133"/>
      <c r="B26" s="133"/>
      <c r="C26" s="133"/>
      <c r="D26" s="134"/>
      <c r="E26" s="69"/>
      <c r="F26" s="16" t="s">
        <v>480</v>
      </c>
    </row>
    <row r="27" spans="1:13" ht="30" hidden="1" x14ac:dyDescent="0.25">
      <c r="J27" s="41" t="s">
        <v>303</v>
      </c>
      <c r="K27" s="41" t="s">
        <v>194</v>
      </c>
      <c r="L27" s="41" t="s">
        <v>195</v>
      </c>
    </row>
    <row r="28" spans="1:13" hidden="1" x14ac:dyDescent="0.25">
      <c r="H28" s="17" t="s">
        <v>341</v>
      </c>
      <c r="J28" s="4" t="s">
        <v>278</v>
      </c>
      <c r="L28" s="4" t="s">
        <v>153</v>
      </c>
    </row>
    <row r="29" spans="1:13" hidden="1" x14ac:dyDescent="0.25">
      <c r="H29" s="17" t="s">
        <v>342</v>
      </c>
      <c r="J29" s="4" t="s">
        <v>151</v>
      </c>
      <c r="L29" s="4" t="s">
        <v>166</v>
      </c>
    </row>
    <row r="30" spans="1:13" hidden="1" x14ac:dyDescent="0.25">
      <c r="J30" s="4" t="s">
        <v>279</v>
      </c>
      <c r="L30" s="4" t="s">
        <v>161</v>
      </c>
    </row>
    <row r="31" spans="1:13" hidden="1" x14ac:dyDescent="0.25">
      <c r="J31" s="4" t="s">
        <v>280</v>
      </c>
    </row>
  </sheetData>
  <mergeCells count="10">
    <mergeCell ref="B13:B19"/>
    <mergeCell ref="A13:A19"/>
    <mergeCell ref="B22:B24"/>
    <mergeCell ref="A22:A24"/>
    <mergeCell ref="A1:M1"/>
    <mergeCell ref="A6:A9"/>
    <mergeCell ref="B6:B9"/>
    <mergeCell ref="E3:M3"/>
    <mergeCell ref="B10:B12"/>
    <mergeCell ref="A10:A12"/>
  </mergeCells>
  <dataValidations count="4">
    <dataValidation type="list" allowBlank="1" showInputMessage="1" showErrorMessage="1" sqref="H6:H24" xr:uid="{DB7BE4CF-F89C-47E2-ABF6-3C0A95944112}">
      <formula1>$H$28:$H$29</formula1>
    </dataValidation>
    <dataValidation type="list" allowBlank="1" showInputMessage="1" showErrorMessage="1" sqref="J10:J24" xr:uid="{E1F165D4-436A-4FA0-B191-77E91ACC2322}">
      <formula1>$J$28:$J$31</formula1>
    </dataValidation>
    <dataValidation type="list" allowBlank="1" showInputMessage="1" showErrorMessage="1" sqref="J6:J9" xr:uid="{AB9974A9-1D9B-4C93-98F3-55422993B79D}">
      <formula1>$J$28:$J$30</formula1>
    </dataValidation>
    <dataValidation type="list" allowBlank="1" showInputMessage="1" showErrorMessage="1" sqref="L6:L24" xr:uid="{6EF42F55-EDD1-492B-A487-4DE77F98E515}">
      <formula1>$L$28:$L$30</formula1>
    </dataValidation>
  </dataValidations>
  <pageMargins left="0.70866141732283472" right="0.70866141732283472" top="0.74803149606299213" bottom="0.74803149606299213" header="0.31496062992125984" footer="0.31496062992125984"/>
  <pageSetup paperSize="9" scale="61" fitToHeight="4" orientation="landscape"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25"/>
  <sheetViews>
    <sheetView workbookViewId="0">
      <pane ySplit="3" topLeftCell="A4" activePane="bottomLeft" state="frozen"/>
      <selection activeCell="A6" sqref="A6"/>
      <selection pane="bottomLeft" activeCell="A6" sqref="A6"/>
    </sheetView>
  </sheetViews>
  <sheetFormatPr defaultColWidth="9.140625" defaultRowHeight="15" x14ac:dyDescent="0.25"/>
  <cols>
    <col min="1" max="1" width="13.85546875" style="16" customWidth="1"/>
    <col min="2" max="2" width="40.140625" style="16" customWidth="1"/>
    <col min="3" max="3" width="9.140625" style="14"/>
    <col min="4" max="4" width="52.42578125" style="16" customWidth="1"/>
    <col min="5" max="5" width="13" style="14" customWidth="1"/>
    <col min="6" max="6" width="36.85546875" style="4" customWidth="1"/>
    <col min="7" max="7" width="14" style="15" customWidth="1"/>
    <col min="8" max="8" width="55.42578125" style="17" customWidth="1"/>
    <col min="9" max="16384" width="9.140625" style="16"/>
  </cols>
  <sheetData>
    <row r="3" spans="1:8" ht="45" x14ac:dyDescent="0.25">
      <c r="A3" s="3" t="s">
        <v>24</v>
      </c>
      <c r="B3" s="3" t="s">
        <v>25</v>
      </c>
      <c r="C3" s="3" t="s">
        <v>26</v>
      </c>
      <c r="D3" s="3" t="s">
        <v>27</v>
      </c>
      <c r="E3" s="3" t="s">
        <v>28</v>
      </c>
      <c r="F3" s="3" t="s">
        <v>22</v>
      </c>
      <c r="G3" s="3" t="s">
        <v>30</v>
      </c>
      <c r="H3" s="3" t="s">
        <v>31</v>
      </c>
    </row>
    <row r="4" spans="1:8" x14ac:dyDescent="0.25">
      <c r="A4" s="63">
        <v>0</v>
      </c>
      <c r="B4" s="64" t="s">
        <v>211</v>
      </c>
      <c r="C4" s="63">
        <v>0</v>
      </c>
      <c r="D4" s="62" t="s">
        <v>211</v>
      </c>
      <c r="E4" s="63"/>
      <c r="F4" s="64"/>
      <c r="G4" s="65"/>
      <c r="H4" s="66"/>
    </row>
    <row r="5" spans="1:8" x14ac:dyDescent="0.25">
      <c r="A5" s="63">
        <v>1</v>
      </c>
      <c r="B5" s="64" t="s">
        <v>212</v>
      </c>
      <c r="C5" s="63" t="s">
        <v>225</v>
      </c>
      <c r="D5" s="62" t="s">
        <v>213</v>
      </c>
      <c r="E5" s="63"/>
      <c r="F5" s="64"/>
      <c r="G5" s="65"/>
      <c r="H5" s="66"/>
    </row>
    <row r="6" spans="1:8" x14ac:dyDescent="0.25">
      <c r="A6" s="63">
        <v>1</v>
      </c>
      <c r="B6" s="64" t="s">
        <v>212</v>
      </c>
      <c r="C6" s="63" t="s">
        <v>226</v>
      </c>
      <c r="D6" s="62" t="s">
        <v>214</v>
      </c>
      <c r="E6" s="63" t="s">
        <v>259</v>
      </c>
      <c r="F6" s="64" t="s">
        <v>260</v>
      </c>
      <c r="G6" s="65" t="s">
        <v>32</v>
      </c>
      <c r="H6" s="66"/>
    </row>
    <row r="7" spans="1:8" x14ac:dyDescent="0.25">
      <c r="A7" s="63">
        <v>1</v>
      </c>
      <c r="B7" s="64" t="s">
        <v>212</v>
      </c>
      <c r="C7" s="63" t="s">
        <v>227</v>
      </c>
      <c r="D7" s="62" t="s">
        <v>215</v>
      </c>
      <c r="E7" s="63"/>
      <c r="F7" s="64"/>
      <c r="G7" s="65" t="s">
        <v>29</v>
      </c>
      <c r="H7" s="66"/>
    </row>
    <row r="8" spans="1:8" x14ac:dyDescent="0.25">
      <c r="A8" s="63">
        <v>1</v>
      </c>
      <c r="B8" s="64" t="s">
        <v>212</v>
      </c>
      <c r="C8" s="63" t="s">
        <v>228</v>
      </c>
      <c r="D8" s="62" t="s">
        <v>216</v>
      </c>
      <c r="E8" s="63"/>
      <c r="F8" s="64"/>
      <c r="G8" s="65"/>
      <c r="H8" s="66"/>
    </row>
    <row r="9" spans="1:8" x14ac:dyDescent="0.25">
      <c r="A9" s="63">
        <v>1</v>
      </c>
      <c r="B9" s="64" t="s">
        <v>212</v>
      </c>
      <c r="C9" s="63" t="s">
        <v>229</v>
      </c>
      <c r="D9" s="62" t="s">
        <v>217</v>
      </c>
      <c r="E9" s="63"/>
      <c r="F9" s="64"/>
      <c r="G9" s="65"/>
      <c r="H9" s="66"/>
    </row>
    <row r="10" spans="1:8" x14ac:dyDescent="0.25">
      <c r="A10" s="63">
        <v>1</v>
      </c>
      <c r="B10" s="64" t="s">
        <v>212</v>
      </c>
      <c r="C10" s="63" t="s">
        <v>230</v>
      </c>
      <c r="D10" s="62" t="s">
        <v>218</v>
      </c>
      <c r="E10" s="63"/>
      <c r="F10" s="64"/>
      <c r="G10" s="65" t="s">
        <v>33</v>
      </c>
      <c r="H10" s="66"/>
    </row>
    <row r="11" spans="1:8" ht="45" x14ac:dyDescent="0.25">
      <c r="A11" s="63">
        <v>2</v>
      </c>
      <c r="B11" s="64" t="s">
        <v>223</v>
      </c>
      <c r="C11" s="63" t="s">
        <v>231</v>
      </c>
      <c r="D11" s="62" t="s">
        <v>222</v>
      </c>
      <c r="E11" s="63" t="s">
        <v>261</v>
      </c>
      <c r="F11" s="64" t="s">
        <v>262</v>
      </c>
      <c r="G11" s="65" t="s">
        <v>32</v>
      </c>
      <c r="H11" s="66" t="s">
        <v>269</v>
      </c>
    </row>
    <row r="12" spans="1:8" x14ac:dyDescent="0.25">
      <c r="A12" s="63">
        <v>2</v>
      </c>
      <c r="B12" s="64" t="s">
        <v>223</v>
      </c>
      <c r="C12" s="63" t="s">
        <v>232</v>
      </c>
      <c r="D12" s="62" t="s">
        <v>219</v>
      </c>
      <c r="E12" s="63"/>
      <c r="F12" s="64"/>
      <c r="G12" s="65"/>
      <c r="H12" s="66"/>
    </row>
    <row r="13" spans="1:8" x14ac:dyDescent="0.25">
      <c r="A13" s="63">
        <v>2</v>
      </c>
      <c r="B13" s="64" t="s">
        <v>223</v>
      </c>
      <c r="C13" s="63" t="s">
        <v>233</v>
      </c>
      <c r="D13" s="62" t="s">
        <v>224</v>
      </c>
      <c r="E13" s="63" t="s">
        <v>263</v>
      </c>
      <c r="F13" s="64" t="s">
        <v>264</v>
      </c>
      <c r="G13" s="65"/>
      <c r="H13" s="66"/>
    </row>
    <row r="14" spans="1:8" ht="45" x14ac:dyDescent="0.25">
      <c r="A14" s="63">
        <v>2</v>
      </c>
      <c r="B14" s="64" t="s">
        <v>223</v>
      </c>
      <c r="C14" s="63" t="s">
        <v>234</v>
      </c>
      <c r="D14" s="62" t="s">
        <v>220</v>
      </c>
      <c r="E14" s="63" t="s">
        <v>265</v>
      </c>
      <c r="F14" s="64" t="s">
        <v>266</v>
      </c>
      <c r="G14" s="65" t="s">
        <v>34</v>
      </c>
      <c r="H14" s="66" t="s">
        <v>270</v>
      </c>
    </row>
    <row r="15" spans="1:8" x14ac:dyDescent="0.25">
      <c r="A15" s="63">
        <v>2</v>
      </c>
      <c r="B15" s="64" t="s">
        <v>223</v>
      </c>
      <c r="C15" s="63" t="s">
        <v>235</v>
      </c>
      <c r="D15" s="62" t="s">
        <v>221</v>
      </c>
      <c r="E15" s="63"/>
      <c r="F15" s="64"/>
      <c r="G15" s="65" t="s">
        <v>33</v>
      </c>
      <c r="H15" s="66" t="s">
        <v>271</v>
      </c>
    </row>
    <row r="16" spans="1:8" ht="30" x14ac:dyDescent="0.25">
      <c r="A16" s="63">
        <v>3</v>
      </c>
      <c r="B16" s="64" t="s">
        <v>236</v>
      </c>
      <c r="C16" s="63" t="s">
        <v>237</v>
      </c>
      <c r="D16" s="62" t="s">
        <v>240</v>
      </c>
      <c r="E16" s="63" t="s">
        <v>267</v>
      </c>
      <c r="F16" s="64" t="s">
        <v>268</v>
      </c>
      <c r="G16" s="65" t="s">
        <v>272</v>
      </c>
      <c r="H16" s="66" t="s">
        <v>273</v>
      </c>
    </row>
    <row r="17" spans="1:8" x14ac:dyDescent="0.25">
      <c r="A17" s="63">
        <v>3</v>
      </c>
      <c r="B17" s="64" t="s">
        <v>236</v>
      </c>
      <c r="C17" s="63" t="s">
        <v>238</v>
      </c>
      <c r="D17" s="62" t="s">
        <v>241</v>
      </c>
      <c r="E17" s="63"/>
      <c r="F17" s="64"/>
      <c r="G17" s="65"/>
      <c r="H17" s="66"/>
    </row>
    <row r="18" spans="1:8" x14ac:dyDescent="0.25">
      <c r="A18" s="63">
        <v>3</v>
      </c>
      <c r="B18" s="64" t="s">
        <v>236</v>
      </c>
      <c r="C18" s="63" t="s">
        <v>239</v>
      </c>
      <c r="D18" s="62" t="s">
        <v>242</v>
      </c>
      <c r="E18" s="63"/>
      <c r="F18" s="64"/>
      <c r="G18" s="65" t="s">
        <v>35</v>
      </c>
      <c r="H18" s="66" t="s">
        <v>274</v>
      </c>
    </row>
    <row r="19" spans="1:8" ht="30" x14ac:dyDescent="0.25">
      <c r="A19" s="63">
        <v>4</v>
      </c>
      <c r="B19" s="64" t="s">
        <v>243</v>
      </c>
      <c r="C19" s="63" t="s">
        <v>244</v>
      </c>
      <c r="D19" s="62" t="s">
        <v>248</v>
      </c>
      <c r="E19" s="63"/>
      <c r="F19" s="64"/>
      <c r="G19" s="65" t="s">
        <v>32</v>
      </c>
      <c r="H19" s="66" t="s">
        <v>275</v>
      </c>
    </row>
    <row r="20" spans="1:8" ht="30" x14ac:dyDescent="0.25">
      <c r="A20" s="63">
        <v>4</v>
      </c>
      <c r="B20" s="64" t="s">
        <v>243</v>
      </c>
      <c r="C20" s="63" t="s">
        <v>245</v>
      </c>
      <c r="D20" s="62" t="s">
        <v>249</v>
      </c>
      <c r="E20" s="63"/>
      <c r="F20" s="64"/>
      <c r="G20" s="65"/>
      <c r="H20" s="66" t="s">
        <v>276</v>
      </c>
    </row>
    <row r="21" spans="1:8" x14ac:dyDescent="0.25">
      <c r="A21" s="63">
        <v>4</v>
      </c>
      <c r="B21" s="64" t="s">
        <v>243</v>
      </c>
      <c r="C21" s="63" t="s">
        <v>246</v>
      </c>
      <c r="D21" s="62" t="s">
        <v>250</v>
      </c>
      <c r="E21" s="63"/>
      <c r="F21" s="64"/>
      <c r="G21" s="65"/>
      <c r="H21" s="66"/>
    </row>
    <row r="22" spans="1:8" x14ac:dyDescent="0.25">
      <c r="A22" s="63">
        <v>4</v>
      </c>
      <c r="B22" s="64" t="s">
        <v>243</v>
      </c>
      <c r="C22" s="63" t="s">
        <v>247</v>
      </c>
      <c r="D22" s="62" t="s">
        <v>251</v>
      </c>
      <c r="E22" s="63"/>
      <c r="F22" s="64"/>
      <c r="G22" s="65" t="s">
        <v>35</v>
      </c>
      <c r="H22" s="66" t="s">
        <v>277</v>
      </c>
    </row>
    <row r="23" spans="1:8" x14ac:dyDescent="0.25">
      <c r="A23" s="63">
        <v>5</v>
      </c>
      <c r="B23" s="64" t="s">
        <v>255</v>
      </c>
      <c r="C23" s="63" t="s">
        <v>256</v>
      </c>
      <c r="D23" s="62" t="s">
        <v>252</v>
      </c>
      <c r="E23" s="63"/>
      <c r="F23" s="64"/>
      <c r="G23" s="65"/>
      <c r="H23" s="66"/>
    </row>
    <row r="24" spans="1:8" x14ac:dyDescent="0.25">
      <c r="A24" s="63">
        <v>5</v>
      </c>
      <c r="B24" s="64" t="s">
        <v>255</v>
      </c>
      <c r="C24" s="63" t="s">
        <v>257</v>
      </c>
      <c r="D24" s="62" t="s">
        <v>253</v>
      </c>
      <c r="E24" s="63"/>
      <c r="F24" s="64"/>
      <c r="G24" s="65" t="s">
        <v>35</v>
      </c>
      <c r="H24" s="66" t="s">
        <v>277</v>
      </c>
    </row>
    <row r="25" spans="1:8" x14ac:dyDescent="0.25">
      <c r="A25" s="63">
        <v>5</v>
      </c>
      <c r="B25" s="64" t="s">
        <v>255</v>
      </c>
      <c r="C25" s="63" t="s">
        <v>258</v>
      </c>
      <c r="D25" s="62" t="s">
        <v>254</v>
      </c>
      <c r="E25" s="63"/>
      <c r="F25" s="64"/>
      <c r="G25" s="65"/>
      <c r="H25" s="66"/>
    </row>
  </sheetData>
  <autoFilter ref="A3:H25" xr:uid="{00000000-0009-0000-0000-000001000000}"/>
  <pageMargins left="0.7" right="0.7" top="0.75" bottom="0.75" header="0.3" footer="0.3"/>
  <pageSetup paperSize="9" orientation="portrait" horizontalDpi="120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FE7CC-E413-4C95-B171-F72C4B3D07E3}">
  <sheetPr>
    <pageSetUpPr fitToPage="1"/>
  </sheetPr>
  <dimension ref="A1:L32"/>
  <sheetViews>
    <sheetView showGridLines="0" zoomScale="60" zoomScaleNormal="60" workbookViewId="0">
      <pane ySplit="6" topLeftCell="A20" activePane="bottomLeft" state="frozen"/>
      <selection pane="bottomLeft" activeCell="A20" sqref="A20:I27"/>
    </sheetView>
  </sheetViews>
  <sheetFormatPr defaultColWidth="9.140625" defaultRowHeight="15" x14ac:dyDescent="0.25"/>
  <cols>
    <col min="1" max="1" width="10.85546875" style="4" customWidth="1"/>
    <col min="2" max="2" width="45.140625" style="4" customWidth="1"/>
    <col min="3" max="4" width="15.85546875" style="17" customWidth="1"/>
    <col min="5" max="5" width="24.42578125" style="17" customWidth="1"/>
    <col min="6" max="6" width="19.140625" style="17" customWidth="1"/>
    <col min="7" max="7" width="20.140625" style="17" customWidth="1"/>
    <col min="8" max="8" width="17.42578125" style="4" customWidth="1"/>
    <col min="9" max="9" width="47" style="4" customWidth="1"/>
    <col min="10" max="10" width="17.5703125" style="4" hidden="1" customWidth="1"/>
    <col min="11" max="11" width="29.5703125" style="4" hidden="1" customWidth="1"/>
    <col min="12" max="16384" width="9.140625" style="4"/>
  </cols>
  <sheetData>
    <row r="1" spans="1:12" ht="23.25" x14ac:dyDescent="0.25">
      <c r="A1" s="281" t="s">
        <v>144</v>
      </c>
      <c r="B1" s="281"/>
      <c r="C1" s="281"/>
      <c r="D1" s="281"/>
      <c r="E1" s="281"/>
      <c r="F1" s="281"/>
      <c r="G1" s="281"/>
      <c r="H1" s="281"/>
      <c r="I1" s="281"/>
      <c r="J1" s="281"/>
      <c r="K1" s="281"/>
    </row>
    <row r="3" spans="1:12" ht="18.75" x14ac:dyDescent="0.25">
      <c r="A3" s="282"/>
      <c r="B3" s="282"/>
      <c r="C3" s="282"/>
      <c r="D3" s="282"/>
      <c r="E3" s="282"/>
      <c r="F3" s="282"/>
      <c r="G3" s="282"/>
      <c r="H3" s="282"/>
      <c r="I3" s="282"/>
      <c r="J3" s="282"/>
      <c r="K3" s="282"/>
    </row>
    <row r="5" spans="1:12" ht="15" customHeight="1" x14ac:dyDescent="0.25">
      <c r="A5" s="283" t="s">
        <v>199</v>
      </c>
      <c r="B5" s="283" t="s">
        <v>146</v>
      </c>
      <c r="C5" s="283" t="s">
        <v>205</v>
      </c>
      <c r="D5" s="284" t="s">
        <v>369</v>
      </c>
      <c r="E5" s="283" t="s">
        <v>206</v>
      </c>
      <c r="F5" s="283"/>
      <c r="G5" s="283"/>
      <c r="H5" s="283"/>
      <c r="I5" s="283"/>
    </row>
    <row r="6" spans="1:12" ht="83.25" customHeight="1" x14ac:dyDescent="0.25">
      <c r="A6" s="283"/>
      <c r="B6" s="283"/>
      <c r="C6" s="283"/>
      <c r="D6" s="285"/>
      <c r="E6" s="117" t="s">
        <v>402</v>
      </c>
      <c r="F6" s="117" t="s">
        <v>403</v>
      </c>
      <c r="G6" s="117" t="s">
        <v>478</v>
      </c>
      <c r="H6" s="117" t="s">
        <v>404</v>
      </c>
      <c r="I6" s="117" t="s">
        <v>147</v>
      </c>
      <c r="J6" s="42" t="s">
        <v>148</v>
      </c>
      <c r="K6" s="3" t="s">
        <v>31</v>
      </c>
    </row>
    <row r="7" spans="1:12" ht="131.25" x14ac:dyDescent="0.25">
      <c r="A7" s="44" t="s">
        <v>200</v>
      </c>
      <c r="B7" s="45" t="s">
        <v>298</v>
      </c>
      <c r="C7" s="46" t="s">
        <v>204</v>
      </c>
      <c r="D7" s="96"/>
      <c r="E7" s="47"/>
      <c r="F7" s="47"/>
      <c r="G7" s="47"/>
      <c r="H7" s="110" t="s">
        <v>151</v>
      </c>
      <c r="I7" s="109" t="s">
        <v>433</v>
      </c>
      <c r="J7" s="43" t="s">
        <v>153</v>
      </c>
      <c r="K7" s="39"/>
    </row>
    <row r="8" spans="1:12" ht="131.25" x14ac:dyDescent="0.25">
      <c r="A8" s="44" t="s">
        <v>201</v>
      </c>
      <c r="B8" s="45" t="s">
        <v>299</v>
      </c>
      <c r="C8" s="46" t="s">
        <v>204</v>
      </c>
      <c r="D8" s="96"/>
      <c r="E8" s="47"/>
      <c r="F8" s="47"/>
      <c r="G8" s="47"/>
      <c r="H8" s="110" t="s">
        <v>278</v>
      </c>
      <c r="I8" s="109" t="s">
        <v>451</v>
      </c>
      <c r="J8" s="43"/>
      <c r="K8" s="39"/>
    </row>
    <row r="9" spans="1:12" ht="150" x14ac:dyDescent="0.25">
      <c r="A9" s="44" t="s">
        <v>202</v>
      </c>
      <c r="B9" s="45" t="s">
        <v>203</v>
      </c>
      <c r="C9" s="46" t="s">
        <v>204</v>
      </c>
      <c r="D9" s="96"/>
      <c r="E9" s="47"/>
      <c r="F9" s="47"/>
      <c r="G9" s="47"/>
      <c r="H9" s="110" t="s">
        <v>278</v>
      </c>
      <c r="I9" s="109" t="s">
        <v>434</v>
      </c>
      <c r="J9" s="43"/>
      <c r="K9" s="39"/>
    </row>
    <row r="10" spans="1:12" ht="112.5" x14ac:dyDescent="0.25">
      <c r="A10" s="44" t="s">
        <v>318</v>
      </c>
      <c r="B10" s="45" t="s">
        <v>370</v>
      </c>
      <c r="C10" s="46" t="s">
        <v>204</v>
      </c>
      <c r="D10" s="96"/>
      <c r="E10" s="47"/>
      <c r="F10" s="47"/>
      <c r="G10" s="47"/>
      <c r="H10" s="110" t="s">
        <v>278</v>
      </c>
      <c r="I10" s="109" t="s">
        <v>435</v>
      </c>
      <c r="J10" s="43"/>
      <c r="K10" s="39"/>
    </row>
    <row r="11" spans="1:12" ht="37.5" x14ac:dyDescent="0.25">
      <c r="A11" s="67" t="s">
        <v>149</v>
      </c>
      <c r="B11" s="45" t="s">
        <v>300</v>
      </c>
      <c r="C11" s="47"/>
      <c r="D11" s="96" t="s">
        <v>341</v>
      </c>
      <c r="E11" s="46" t="s">
        <v>196</v>
      </c>
      <c r="F11" s="96" t="s">
        <v>73</v>
      </c>
      <c r="G11" s="96" t="s">
        <v>73</v>
      </c>
      <c r="H11" s="110" t="s">
        <v>278</v>
      </c>
      <c r="I11" s="110"/>
      <c r="J11" s="43" t="s">
        <v>153</v>
      </c>
      <c r="K11" s="39"/>
    </row>
    <row r="12" spans="1:12" ht="37.5" x14ac:dyDescent="0.25">
      <c r="A12" s="67" t="s">
        <v>154</v>
      </c>
      <c r="B12" s="45" t="s">
        <v>155</v>
      </c>
      <c r="C12" s="47"/>
      <c r="D12" s="96" t="s">
        <v>341</v>
      </c>
      <c r="E12" s="46" t="s">
        <v>196</v>
      </c>
      <c r="F12" s="96" t="s">
        <v>73</v>
      </c>
      <c r="G12" s="96" t="s">
        <v>73</v>
      </c>
      <c r="H12" s="110" t="s">
        <v>151</v>
      </c>
      <c r="I12" s="110" t="s">
        <v>436</v>
      </c>
      <c r="J12" s="43" t="s">
        <v>153</v>
      </c>
      <c r="K12" s="39" t="s">
        <v>156</v>
      </c>
    </row>
    <row r="13" spans="1:12" ht="37.5" x14ac:dyDescent="0.25">
      <c r="A13" s="67" t="s">
        <v>139</v>
      </c>
      <c r="B13" s="45" t="s">
        <v>157</v>
      </c>
      <c r="C13" s="47"/>
      <c r="D13" s="96" t="s">
        <v>341</v>
      </c>
      <c r="E13" s="46" t="s">
        <v>196</v>
      </c>
      <c r="F13" s="96" t="s">
        <v>73</v>
      </c>
      <c r="G13" s="96" t="s">
        <v>73</v>
      </c>
      <c r="H13" s="110" t="s">
        <v>151</v>
      </c>
      <c r="I13" s="110" t="s">
        <v>317</v>
      </c>
      <c r="J13" s="43" t="s">
        <v>153</v>
      </c>
      <c r="K13" s="39"/>
    </row>
    <row r="14" spans="1:12" ht="74.45" customHeight="1" x14ac:dyDescent="0.25">
      <c r="A14" s="67" t="s">
        <v>159</v>
      </c>
      <c r="B14" s="45" t="s">
        <v>281</v>
      </c>
      <c r="C14" s="47"/>
      <c r="D14" s="96" t="s">
        <v>341</v>
      </c>
      <c r="E14" s="46" t="s">
        <v>196</v>
      </c>
      <c r="F14" s="96" t="s">
        <v>321</v>
      </c>
      <c r="G14" s="96" t="s">
        <v>322</v>
      </c>
      <c r="H14" s="110" t="s">
        <v>151</v>
      </c>
      <c r="I14" s="110" t="s">
        <v>320</v>
      </c>
      <c r="J14" s="43" t="s">
        <v>161</v>
      </c>
      <c r="K14" s="39" t="s">
        <v>162</v>
      </c>
      <c r="L14" s="16" t="s">
        <v>319</v>
      </c>
    </row>
    <row r="15" spans="1:12" ht="57" customHeight="1" x14ac:dyDescent="0.25">
      <c r="A15" s="44" t="s">
        <v>163</v>
      </c>
      <c r="B15" s="45" t="s">
        <v>164</v>
      </c>
      <c r="C15" s="47"/>
      <c r="D15" s="96" t="s">
        <v>341</v>
      </c>
      <c r="E15" s="46" t="s">
        <v>197</v>
      </c>
      <c r="F15" s="96" t="s">
        <v>73</v>
      </c>
      <c r="G15" s="96" t="s">
        <v>73</v>
      </c>
      <c r="H15" s="110" t="s">
        <v>278</v>
      </c>
      <c r="I15" s="110" t="s">
        <v>317</v>
      </c>
      <c r="J15" s="43" t="s">
        <v>166</v>
      </c>
      <c r="K15" s="39" t="s">
        <v>167</v>
      </c>
    </row>
    <row r="16" spans="1:12" ht="37.5" x14ac:dyDescent="0.25">
      <c r="A16" s="44" t="s">
        <v>39</v>
      </c>
      <c r="B16" s="45" t="s">
        <v>168</v>
      </c>
      <c r="C16" s="47"/>
      <c r="D16" s="96" t="s">
        <v>341</v>
      </c>
      <c r="E16" s="46" t="s">
        <v>197</v>
      </c>
      <c r="F16" s="96" t="s">
        <v>73</v>
      </c>
      <c r="G16" s="68"/>
      <c r="H16" s="103" t="s">
        <v>278</v>
      </c>
      <c r="I16" s="103" t="s">
        <v>317</v>
      </c>
      <c r="J16" s="43" t="s">
        <v>166</v>
      </c>
      <c r="K16" s="39" t="s">
        <v>162</v>
      </c>
    </row>
    <row r="17" spans="1:11" ht="56.25" x14ac:dyDescent="0.25">
      <c r="A17" s="67" t="s">
        <v>170</v>
      </c>
      <c r="B17" s="45" t="s">
        <v>282</v>
      </c>
      <c r="C17" s="47"/>
      <c r="D17" s="96" t="s">
        <v>341</v>
      </c>
      <c r="E17" s="46" t="s">
        <v>196</v>
      </c>
      <c r="F17" s="96" t="s">
        <v>73</v>
      </c>
      <c r="G17" s="104" t="s">
        <v>72</v>
      </c>
      <c r="H17" s="103" t="s">
        <v>151</v>
      </c>
      <c r="I17" s="103" t="s">
        <v>323</v>
      </c>
      <c r="J17" s="43" t="s">
        <v>166</v>
      </c>
      <c r="K17" s="39" t="s">
        <v>172</v>
      </c>
    </row>
    <row r="18" spans="1:11" ht="56.25" x14ac:dyDescent="0.25">
      <c r="A18" s="67" t="s">
        <v>141</v>
      </c>
      <c r="B18" s="45" t="s">
        <v>283</v>
      </c>
      <c r="C18" s="47"/>
      <c r="D18" s="96" t="s">
        <v>341</v>
      </c>
      <c r="E18" s="46" t="s">
        <v>196</v>
      </c>
      <c r="F18" s="96" t="s">
        <v>73</v>
      </c>
      <c r="G18" s="104" t="s">
        <v>72</v>
      </c>
      <c r="H18" s="103" t="s">
        <v>151</v>
      </c>
      <c r="I18" s="103" t="s">
        <v>323</v>
      </c>
      <c r="J18" s="43" t="s">
        <v>166</v>
      </c>
      <c r="K18" s="39" t="s">
        <v>172</v>
      </c>
    </row>
    <row r="19" spans="1:11" ht="99.75" customHeight="1" x14ac:dyDescent="0.25">
      <c r="A19" s="67" t="s">
        <v>174</v>
      </c>
      <c r="B19" s="45" t="s">
        <v>175</v>
      </c>
      <c r="C19" s="47"/>
      <c r="D19" s="96" t="s">
        <v>341</v>
      </c>
      <c r="E19" s="46" t="s">
        <v>196</v>
      </c>
      <c r="F19" s="104" t="s">
        <v>72</v>
      </c>
      <c r="G19" s="104" t="s">
        <v>72</v>
      </c>
      <c r="H19" s="103" t="s">
        <v>279</v>
      </c>
      <c r="I19" s="103"/>
      <c r="J19" s="43" t="s">
        <v>161</v>
      </c>
      <c r="K19" s="39" t="s">
        <v>176</v>
      </c>
    </row>
    <row r="20" spans="1:11" ht="97.5" customHeight="1" x14ac:dyDescent="0.25">
      <c r="A20" s="44" t="s">
        <v>177</v>
      </c>
      <c r="B20" s="45" t="s">
        <v>178</v>
      </c>
      <c r="C20" s="47"/>
      <c r="D20" s="96" t="s">
        <v>342</v>
      </c>
      <c r="E20" s="46" t="s">
        <v>196</v>
      </c>
      <c r="F20" s="104" t="s">
        <v>73</v>
      </c>
      <c r="G20" s="104" t="s">
        <v>72</v>
      </c>
      <c r="H20" s="103" t="s">
        <v>151</v>
      </c>
      <c r="I20" s="103"/>
      <c r="J20" s="43" t="s">
        <v>166</v>
      </c>
      <c r="K20" s="39" t="s">
        <v>179</v>
      </c>
    </row>
    <row r="21" spans="1:11" ht="59.25" customHeight="1" x14ac:dyDescent="0.25">
      <c r="A21" s="67" t="s">
        <v>180</v>
      </c>
      <c r="B21" s="45" t="s">
        <v>181</v>
      </c>
      <c r="C21" s="47"/>
      <c r="D21" s="96" t="s">
        <v>341</v>
      </c>
      <c r="E21" s="46" t="s">
        <v>196</v>
      </c>
      <c r="F21" s="104" t="s">
        <v>73</v>
      </c>
      <c r="G21" s="104" t="s">
        <v>73</v>
      </c>
      <c r="H21" s="103" t="s">
        <v>278</v>
      </c>
      <c r="I21" s="103" t="s">
        <v>479</v>
      </c>
      <c r="J21" s="43" t="s">
        <v>166</v>
      </c>
      <c r="K21" s="39" t="s">
        <v>183</v>
      </c>
    </row>
    <row r="22" spans="1:11" ht="30" x14ac:dyDescent="0.25">
      <c r="A22" s="67" t="s">
        <v>184</v>
      </c>
      <c r="B22" s="45" t="s">
        <v>185</v>
      </c>
      <c r="C22" s="47"/>
      <c r="D22" s="96" t="s">
        <v>341</v>
      </c>
      <c r="E22" s="46" t="s">
        <v>196</v>
      </c>
      <c r="F22" s="104" t="s">
        <v>73</v>
      </c>
      <c r="G22" s="104" t="s">
        <v>73</v>
      </c>
      <c r="H22" s="103" t="s">
        <v>278</v>
      </c>
      <c r="I22" s="103" t="s">
        <v>324</v>
      </c>
      <c r="J22" s="43" t="s">
        <v>166</v>
      </c>
      <c r="K22" s="39" t="s">
        <v>162</v>
      </c>
    </row>
    <row r="23" spans="1:11" ht="39.75" customHeight="1" x14ac:dyDescent="0.25">
      <c r="A23" s="44" t="s">
        <v>140</v>
      </c>
      <c r="B23" s="45" t="s">
        <v>187</v>
      </c>
      <c r="C23" s="47"/>
      <c r="D23" s="96" t="s">
        <v>342</v>
      </c>
      <c r="E23" s="46" t="s">
        <v>197</v>
      </c>
      <c r="F23" s="96" t="s">
        <v>72</v>
      </c>
      <c r="G23" s="68"/>
      <c r="H23" s="110" t="s">
        <v>280</v>
      </c>
      <c r="I23" s="110"/>
      <c r="J23" s="43" t="s">
        <v>161</v>
      </c>
      <c r="K23" s="39" t="s">
        <v>189</v>
      </c>
    </row>
    <row r="24" spans="1:11" ht="37.5" x14ac:dyDescent="0.25">
      <c r="A24" s="44" t="s">
        <v>190</v>
      </c>
      <c r="B24" s="45" t="s">
        <v>191</v>
      </c>
      <c r="C24" s="47"/>
      <c r="D24" s="96" t="s">
        <v>341</v>
      </c>
      <c r="E24" s="46" t="s">
        <v>197</v>
      </c>
      <c r="F24" s="96" t="s">
        <v>72</v>
      </c>
      <c r="G24" s="68"/>
      <c r="H24" s="110" t="s">
        <v>280</v>
      </c>
      <c r="I24" s="110"/>
      <c r="J24" s="43" t="s">
        <v>161</v>
      </c>
      <c r="K24" s="39" t="s">
        <v>192</v>
      </c>
    </row>
    <row r="25" spans="1:11" ht="75" x14ac:dyDescent="0.25">
      <c r="A25" s="44" t="s">
        <v>301</v>
      </c>
      <c r="B25" s="45" t="s">
        <v>302</v>
      </c>
      <c r="C25" s="47"/>
      <c r="D25" s="96" t="s">
        <v>342</v>
      </c>
      <c r="E25" s="46" t="s">
        <v>197</v>
      </c>
      <c r="F25" s="96" t="s">
        <v>72</v>
      </c>
      <c r="G25" s="68"/>
      <c r="H25" s="110" t="s">
        <v>280</v>
      </c>
      <c r="I25" s="110"/>
      <c r="J25" s="43" t="s">
        <v>161</v>
      </c>
      <c r="K25" s="39" t="s">
        <v>192</v>
      </c>
    </row>
    <row r="27" spans="1:11" ht="30" x14ac:dyDescent="0.25">
      <c r="A27" s="69"/>
      <c r="B27" s="4" t="s">
        <v>480</v>
      </c>
    </row>
    <row r="28" spans="1:11" ht="30" x14ac:dyDescent="0.25">
      <c r="H28" s="41" t="s">
        <v>303</v>
      </c>
      <c r="I28" s="41" t="s">
        <v>194</v>
      </c>
      <c r="J28" s="41" t="s">
        <v>195</v>
      </c>
    </row>
    <row r="29" spans="1:11" x14ac:dyDescent="0.25">
      <c r="D29" s="17" t="s">
        <v>341</v>
      </c>
      <c r="H29" s="4" t="s">
        <v>278</v>
      </c>
      <c r="J29" s="4" t="s">
        <v>153</v>
      </c>
    </row>
    <row r="30" spans="1:11" x14ac:dyDescent="0.25">
      <c r="D30" s="17" t="s">
        <v>342</v>
      </c>
      <c r="H30" s="4" t="s">
        <v>151</v>
      </c>
      <c r="J30" s="4" t="s">
        <v>166</v>
      </c>
    </row>
    <row r="31" spans="1:11" x14ac:dyDescent="0.25">
      <c r="H31" s="4" t="s">
        <v>279</v>
      </c>
      <c r="J31" s="4" t="s">
        <v>161</v>
      </c>
    </row>
    <row r="32" spans="1:11" x14ac:dyDescent="0.25">
      <c r="H32" s="4" t="s">
        <v>280</v>
      </c>
    </row>
  </sheetData>
  <mergeCells count="7">
    <mergeCell ref="A1:K1"/>
    <mergeCell ref="A3:K3"/>
    <mergeCell ref="A5:A6"/>
    <mergeCell ref="B5:B6"/>
    <mergeCell ref="C5:C6"/>
    <mergeCell ref="D5:D6"/>
    <mergeCell ref="E5:I5"/>
  </mergeCells>
  <dataValidations count="4">
    <dataValidation type="list" allowBlank="1" showInputMessage="1" showErrorMessage="1" sqref="D7:D25" xr:uid="{635FB41D-7F74-42A8-941B-95471A1D5C3C}">
      <formula1>$D$29:$D$30</formula1>
    </dataValidation>
    <dataValidation type="list" allowBlank="1" showInputMessage="1" showErrorMessage="1" sqref="H11:H25" xr:uid="{91137FD8-08A8-4516-A1FA-99A4E8FFBDC4}">
      <formula1>$H$29:$H$32</formula1>
    </dataValidation>
    <dataValidation type="list" allowBlank="1" showInputMessage="1" showErrorMessage="1" sqref="H7:H10" xr:uid="{85571337-ACC6-46C4-8D23-4B141FFA7777}">
      <formula1>$H$29:$H$31</formula1>
    </dataValidation>
    <dataValidation type="list" allowBlank="1" showInputMessage="1" showErrorMessage="1" sqref="J7:J25" xr:uid="{A5D0693D-D0E9-465B-9FA5-F68CD70A160F}">
      <formula1>$J$29:$J$31</formula1>
    </dataValidation>
  </dataValidations>
  <pageMargins left="0.70866141732283472" right="0.70866141732283472" top="0.74803149606299213" bottom="0.74803149606299213" header="0.31496062992125984" footer="0.31496062992125984"/>
  <pageSetup paperSize="9" scale="65" fitToHeight="4" orientation="landscape"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D32"/>
  <sheetViews>
    <sheetView workbookViewId="0">
      <selection activeCell="A6" sqref="A6"/>
    </sheetView>
  </sheetViews>
  <sheetFormatPr defaultRowHeight="15" x14ac:dyDescent="0.25"/>
  <cols>
    <col min="1" max="1" width="10.140625" customWidth="1"/>
    <col min="2" max="2" width="39.140625" bestFit="1" customWidth="1"/>
    <col min="3" max="3" width="63.85546875" bestFit="1" customWidth="1"/>
    <col min="4" max="4" width="16" bestFit="1" customWidth="1"/>
  </cols>
  <sheetData>
    <row r="3" spans="1:4" x14ac:dyDescent="0.25">
      <c r="A3" s="70" t="s">
        <v>24</v>
      </c>
      <c r="B3" s="70" t="s">
        <v>25</v>
      </c>
      <c r="C3" s="70" t="s">
        <v>27</v>
      </c>
      <c r="D3" s="70" t="s">
        <v>30</v>
      </c>
    </row>
    <row r="4" spans="1:4" x14ac:dyDescent="0.25">
      <c r="A4">
        <v>0</v>
      </c>
      <c r="B4" t="s">
        <v>211</v>
      </c>
      <c r="C4" t="s">
        <v>211</v>
      </c>
      <c r="D4" t="s">
        <v>36</v>
      </c>
    </row>
    <row r="5" spans="1:4" x14ac:dyDescent="0.25">
      <c r="B5" t="s">
        <v>284</v>
      </c>
    </row>
    <row r="6" spans="1:4" x14ac:dyDescent="0.25">
      <c r="A6">
        <v>1</v>
      </c>
      <c r="B6" t="s">
        <v>212</v>
      </c>
      <c r="C6" t="s">
        <v>213</v>
      </c>
      <c r="D6" t="s">
        <v>36</v>
      </c>
    </row>
    <row r="7" spans="1:4" x14ac:dyDescent="0.25">
      <c r="C7" t="s">
        <v>214</v>
      </c>
      <c r="D7" t="s">
        <v>32</v>
      </c>
    </row>
    <row r="8" spans="1:4" x14ac:dyDescent="0.25">
      <c r="C8" t="s">
        <v>218</v>
      </c>
      <c r="D8" t="s">
        <v>33</v>
      </c>
    </row>
    <row r="9" spans="1:4" x14ac:dyDescent="0.25">
      <c r="C9" t="s">
        <v>215</v>
      </c>
      <c r="D9" t="s">
        <v>29</v>
      </c>
    </row>
    <row r="10" spans="1:4" x14ac:dyDescent="0.25">
      <c r="C10" t="s">
        <v>217</v>
      </c>
      <c r="D10" t="s">
        <v>36</v>
      </c>
    </row>
    <row r="11" spans="1:4" x14ac:dyDescent="0.25">
      <c r="C11" t="s">
        <v>216</v>
      </c>
      <c r="D11" t="s">
        <v>36</v>
      </c>
    </row>
    <row r="12" spans="1:4" x14ac:dyDescent="0.25">
      <c r="B12" t="s">
        <v>285</v>
      </c>
    </row>
    <row r="13" spans="1:4" x14ac:dyDescent="0.25">
      <c r="A13">
        <v>2</v>
      </c>
      <c r="B13" t="s">
        <v>223</v>
      </c>
      <c r="C13" t="s">
        <v>220</v>
      </c>
      <c r="D13" t="s">
        <v>34</v>
      </c>
    </row>
    <row r="14" spans="1:4" x14ac:dyDescent="0.25">
      <c r="C14" t="s">
        <v>221</v>
      </c>
      <c r="D14" t="s">
        <v>33</v>
      </c>
    </row>
    <row r="15" spans="1:4" x14ac:dyDescent="0.25">
      <c r="C15" t="s">
        <v>219</v>
      </c>
      <c r="D15" t="s">
        <v>36</v>
      </c>
    </row>
    <row r="16" spans="1:4" x14ac:dyDescent="0.25">
      <c r="C16" t="s">
        <v>224</v>
      </c>
      <c r="D16" t="s">
        <v>36</v>
      </c>
    </row>
    <row r="17" spans="1:4" x14ac:dyDescent="0.25">
      <c r="C17" t="s">
        <v>222</v>
      </c>
      <c r="D17" t="s">
        <v>32</v>
      </c>
    </row>
    <row r="18" spans="1:4" x14ac:dyDescent="0.25">
      <c r="B18" t="s">
        <v>286</v>
      </c>
    </row>
    <row r="19" spans="1:4" x14ac:dyDescent="0.25">
      <c r="A19">
        <v>3</v>
      </c>
      <c r="B19" t="s">
        <v>236</v>
      </c>
      <c r="C19" t="s">
        <v>241</v>
      </c>
      <c r="D19" t="s">
        <v>36</v>
      </c>
    </row>
    <row r="20" spans="1:4" x14ac:dyDescent="0.25">
      <c r="C20" t="s">
        <v>240</v>
      </c>
      <c r="D20" t="s">
        <v>272</v>
      </c>
    </row>
    <row r="21" spans="1:4" x14ac:dyDescent="0.25">
      <c r="C21" t="s">
        <v>242</v>
      </c>
      <c r="D21" t="s">
        <v>35</v>
      </c>
    </row>
    <row r="22" spans="1:4" x14ac:dyDescent="0.25">
      <c r="B22" t="s">
        <v>287</v>
      </c>
    </row>
    <row r="23" spans="1:4" x14ac:dyDescent="0.25">
      <c r="A23">
        <v>4</v>
      </c>
      <c r="B23" t="s">
        <v>243</v>
      </c>
      <c r="C23" t="s">
        <v>249</v>
      </c>
      <c r="D23" t="s">
        <v>36</v>
      </c>
    </row>
    <row r="24" spans="1:4" x14ac:dyDescent="0.25">
      <c r="C24" t="s">
        <v>250</v>
      </c>
      <c r="D24" t="s">
        <v>36</v>
      </c>
    </row>
    <row r="25" spans="1:4" x14ac:dyDescent="0.25">
      <c r="C25" t="s">
        <v>248</v>
      </c>
      <c r="D25" t="s">
        <v>32</v>
      </c>
    </row>
    <row r="26" spans="1:4" x14ac:dyDescent="0.25">
      <c r="C26" t="s">
        <v>251</v>
      </c>
      <c r="D26" t="s">
        <v>35</v>
      </c>
    </row>
    <row r="27" spans="1:4" x14ac:dyDescent="0.25">
      <c r="B27" t="s">
        <v>288</v>
      </c>
    </row>
    <row r="28" spans="1:4" x14ac:dyDescent="0.25">
      <c r="A28">
        <v>5</v>
      </c>
      <c r="B28" t="s">
        <v>255</v>
      </c>
      <c r="C28" t="s">
        <v>253</v>
      </c>
      <c r="D28" t="s">
        <v>35</v>
      </c>
    </row>
    <row r="29" spans="1:4" x14ac:dyDescent="0.25">
      <c r="C29" t="s">
        <v>252</v>
      </c>
      <c r="D29" t="s">
        <v>36</v>
      </c>
    </row>
    <row r="30" spans="1:4" x14ac:dyDescent="0.25">
      <c r="C30" t="s">
        <v>254</v>
      </c>
      <c r="D30" t="s">
        <v>36</v>
      </c>
    </row>
    <row r="31" spans="1:4" x14ac:dyDescent="0.25">
      <c r="B31" t="s">
        <v>289</v>
      </c>
    </row>
    <row r="32" spans="1:4" x14ac:dyDescent="0.25">
      <c r="A32" t="s">
        <v>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33"/>
  <sheetViews>
    <sheetView topLeftCell="A9" workbookViewId="0">
      <selection activeCell="A6" sqref="A6"/>
    </sheetView>
  </sheetViews>
  <sheetFormatPr defaultRowHeight="15" x14ac:dyDescent="0.25"/>
  <cols>
    <col min="1" max="1" width="10.140625" customWidth="1"/>
    <col min="2" max="2" width="9.140625" customWidth="1"/>
    <col min="3" max="4" width="63.85546875" bestFit="1" customWidth="1"/>
  </cols>
  <sheetData>
    <row r="3" spans="1:4" x14ac:dyDescent="0.25">
      <c r="A3" s="70" t="s">
        <v>30</v>
      </c>
      <c r="B3" s="70" t="s">
        <v>24</v>
      </c>
      <c r="C3" s="70" t="s">
        <v>25</v>
      </c>
      <c r="D3" s="70" t="s">
        <v>27</v>
      </c>
    </row>
    <row r="4" spans="1:4" x14ac:dyDescent="0.25">
      <c r="A4" t="s">
        <v>29</v>
      </c>
      <c r="B4">
        <v>1</v>
      </c>
      <c r="C4" t="s">
        <v>212</v>
      </c>
      <c r="D4" t="s">
        <v>215</v>
      </c>
    </row>
    <row r="5" spans="1:4" x14ac:dyDescent="0.25">
      <c r="A5" t="s">
        <v>290</v>
      </c>
    </row>
    <row r="6" spans="1:4" x14ac:dyDescent="0.25">
      <c r="A6" t="s">
        <v>32</v>
      </c>
      <c r="B6">
        <v>1</v>
      </c>
      <c r="C6" t="s">
        <v>212</v>
      </c>
      <c r="D6" t="s">
        <v>214</v>
      </c>
    </row>
    <row r="7" spans="1:4" x14ac:dyDescent="0.25">
      <c r="B7">
        <v>2</v>
      </c>
      <c r="C7" t="s">
        <v>223</v>
      </c>
      <c r="D7" t="s">
        <v>222</v>
      </c>
    </row>
    <row r="8" spans="1:4" x14ac:dyDescent="0.25">
      <c r="B8">
        <v>4</v>
      </c>
      <c r="C8" t="s">
        <v>243</v>
      </c>
      <c r="D8" t="s">
        <v>248</v>
      </c>
    </row>
    <row r="9" spans="1:4" x14ac:dyDescent="0.25">
      <c r="A9" t="s">
        <v>291</v>
      </c>
    </row>
    <row r="10" spans="1:4" x14ac:dyDescent="0.25">
      <c r="A10" t="s">
        <v>33</v>
      </c>
      <c r="B10">
        <v>1</v>
      </c>
      <c r="C10" t="s">
        <v>212</v>
      </c>
      <c r="D10" t="s">
        <v>218</v>
      </c>
    </row>
    <row r="11" spans="1:4" x14ac:dyDescent="0.25">
      <c r="B11">
        <v>2</v>
      </c>
      <c r="C11" t="s">
        <v>223</v>
      </c>
      <c r="D11" t="s">
        <v>221</v>
      </c>
    </row>
    <row r="12" spans="1:4" x14ac:dyDescent="0.25">
      <c r="A12" t="s">
        <v>292</v>
      </c>
    </row>
    <row r="13" spans="1:4" x14ac:dyDescent="0.25">
      <c r="A13" t="s">
        <v>34</v>
      </c>
      <c r="B13">
        <v>2</v>
      </c>
      <c r="C13" t="s">
        <v>223</v>
      </c>
      <c r="D13" t="s">
        <v>220</v>
      </c>
    </row>
    <row r="14" spans="1:4" x14ac:dyDescent="0.25">
      <c r="A14" t="s">
        <v>293</v>
      </c>
    </row>
    <row r="15" spans="1:4" x14ac:dyDescent="0.25">
      <c r="A15" t="s">
        <v>272</v>
      </c>
      <c r="B15">
        <v>3</v>
      </c>
      <c r="C15" t="s">
        <v>236</v>
      </c>
      <c r="D15" t="s">
        <v>240</v>
      </c>
    </row>
    <row r="16" spans="1:4" x14ac:dyDescent="0.25">
      <c r="A16" t="s">
        <v>294</v>
      </c>
    </row>
    <row r="17" spans="1:4" x14ac:dyDescent="0.25">
      <c r="A17" t="s">
        <v>35</v>
      </c>
      <c r="B17">
        <v>3</v>
      </c>
      <c r="C17" t="s">
        <v>236</v>
      </c>
      <c r="D17" t="s">
        <v>242</v>
      </c>
    </row>
    <row r="18" spans="1:4" x14ac:dyDescent="0.25">
      <c r="B18">
        <v>4</v>
      </c>
      <c r="C18" t="s">
        <v>243</v>
      </c>
      <c r="D18" t="s">
        <v>251</v>
      </c>
    </row>
    <row r="19" spans="1:4" x14ac:dyDescent="0.25">
      <c r="B19">
        <v>5</v>
      </c>
      <c r="C19" t="s">
        <v>255</v>
      </c>
      <c r="D19" t="s">
        <v>253</v>
      </c>
    </row>
    <row r="20" spans="1:4" x14ac:dyDescent="0.25">
      <c r="A20" t="s">
        <v>295</v>
      </c>
    </row>
    <row r="21" spans="1:4" x14ac:dyDescent="0.25">
      <c r="A21" t="s">
        <v>36</v>
      </c>
      <c r="B21">
        <v>0</v>
      </c>
      <c r="C21" t="s">
        <v>211</v>
      </c>
      <c r="D21" t="s">
        <v>211</v>
      </c>
    </row>
    <row r="22" spans="1:4" x14ac:dyDescent="0.25">
      <c r="B22">
        <v>1</v>
      </c>
      <c r="C22" t="s">
        <v>212</v>
      </c>
      <c r="D22" t="s">
        <v>213</v>
      </c>
    </row>
    <row r="23" spans="1:4" x14ac:dyDescent="0.25">
      <c r="D23" t="s">
        <v>217</v>
      </c>
    </row>
    <row r="24" spans="1:4" x14ac:dyDescent="0.25">
      <c r="D24" t="s">
        <v>216</v>
      </c>
    </row>
    <row r="25" spans="1:4" x14ac:dyDescent="0.25">
      <c r="B25">
        <v>2</v>
      </c>
      <c r="C25" t="s">
        <v>223</v>
      </c>
      <c r="D25" t="s">
        <v>219</v>
      </c>
    </row>
    <row r="26" spans="1:4" x14ac:dyDescent="0.25">
      <c r="D26" t="s">
        <v>224</v>
      </c>
    </row>
    <row r="27" spans="1:4" x14ac:dyDescent="0.25">
      <c r="B27">
        <v>3</v>
      </c>
      <c r="C27" t="s">
        <v>236</v>
      </c>
      <c r="D27" t="s">
        <v>241</v>
      </c>
    </row>
    <row r="28" spans="1:4" x14ac:dyDescent="0.25">
      <c r="B28">
        <v>4</v>
      </c>
      <c r="C28" t="s">
        <v>243</v>
      </c>
      <c r="D28" t="s">
        <v>249</v>
      </c>
    </row>
    <row r="29" spans="1:4" x14ac:dyDescent="0.25">
      <c r="D29" t="s">
        <v>250</v>
      </c>
    </row>
    <row r="30" spans="1:4" x14ac:dyDescent="0.25">
      <c r="B30">
        <v>5</v>
      </c>
      <c r="C30" t="s">
        <v>255</v>
      </c>
      <c r="D30" t="s">
        <v>252</v>
      </c>
    </row>
    <row r="31" spans="1:4" x14ac:dyDescent="0.25">
      <c r="D31" t="s">
        <v>254</v>
      </c>
    </row>
    <row r="32" spans="1:4" x14ac:dyDescent="0.25">
      <c r="A32" t="s">
        <v>296</v>
      </c>
    </row>
    <row r="33" spans="1:1" x14ac:dyDescent="0.25">
      <c r="A33" t="s">
        <v>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32"/>
  <sheetViews>
    <sheetView showGridLines="0" topLeftCell="A2" zoomScale="80" zoomScaleNormal="80" workbookViewId="0">
      <selection activeCell="B18" sqref="B18"/>
    </sheetView>
  </sheetViews>
  <sheetFormatPr defaultColWidth="8.85546875" defaultRowHeight="15" x14ac:dyDescent="0.25"/>
  <cols>
    <col min="1" max="1" width="35.42578125" style="16" customWidth="1"/>
    <col min="2" max="2" width="58.140625" style="16" customWidth="1"/>
    <col min="3" max="3" width="39.140625" style="16" customWidth="1"/>
    <col min="4" max="4" width="16" style="16" bestFit="1" customWidth="1"/>
    <col min="5" max="5" width="14.42578125" style="16" hidden="1" customWidth="1"/>
    <col min="6" max="16384" width="8.85546875" style="16"/>
  </cols>
  <sheetData>
    <row r="1" spans="1:5" ht="15.75" thickBot="1" x14ac:dyDescent="0.3"/>
    <row r="2" spans="1:5" ht="60" x14ac:dyDescent="0.25">
      <c r="A2" s="73" t="s">
        <v>25</v>
      </c>
      <c r="B2" s="73" t="s">
        <v>27</v>
      </c>
      <c r="C2" s="73" t="s">
        <v>389</v>
      </c>
      <c r="D2" s="73" t="s">
        <v>30</v>
      </c>
      <c r="E2" s="128" t="s">
        <v>506</v>
      </c>
    </row>
    <row r="3" spans="1:5" ht="18.75" x14ac:dyDescent="0.25">
      <c r="A3" s="82" t="s">
        <v>211</v>
      </c>
      <c r="B3" s="106" t="s">
        <v>371</v>
      </c>
      <c r="C3" s="106" t="s">
        <v>211</v>
      </c>
      <c r="D3" s="107" t="s">
        <v>455</v>
      </c>
    </row>
    <row r="4" spans="1:5" ht="18.75" x14ac:dyDescent="0.25">
      <c r="A4" s="162" t="s">
        <v>372</v>
      </c>
      <c r="B4" s="106" t="s">
        <v>373</v>
      </c>
      <c r="C4" s="106" t="s">
        <v>412</v>
      </c>
      <c r="D4" s="107"/>
    </row>
    <row r="5" spans="1:5" ht="18.75" x14ac:dyDescent="0.25">
      <c r="A5" s="162"/>
      <c r="B5" s="106" t="s">
        <v>414</v>
      </c>
      <c r="C5" s="106" t="s">
        <v>412</v>
      </c>
      <c r="D5" s="107" t="s">
        <v>32</v>
      </c>
    </row>
    <row r="6" spans="1:5" ht="18.75" x14ac:dyDescent="0.25">
      <c r="A6" s="162"/>
      <c r="B6" s="106" t="s">
        <v>374</v>
      </c>
      <c r="C6" s="106" t="s">
        <v>412</v>
      </c>
      <c r="D6" s="107" t="s">
        <v>35</v>
      </c>
    </row>
    <row r="7" spans="1:5" ht="18.75" x14ac:dyDescent="0.25">
      <c r="A7" s="162"/>
      <c r="B7" s="106" t="s">
        <v>375</v>
      </c>
      <c r="C7" s="106" t="s">
        <v>412</v>
      </c>
      <c r="D7" s="107" t="s">
        <v>29</v>
      </c>
    </row>
    <row r="8" spans="1:5" ht="18.75" x14ac:dyDescent="0.25">
      <c r="A8" s="162" t="s">
        <v>376</v>
      </c>
      <c r="B8" s="108" t="s">
        <v>326</v>
      </c>
      <c r="C8" s="108" t="s">
        <v>390</v>
      </c>
      <c r="D8" s="121" t="s">
        <v>33</v>
      </c>
      <c r="E8" s="126"/>
    </row>
    <row r="9" spans="1:5" ht="18.75" x14ac:dyDescent="0.25">
      <c r="A9" s="162"/>
      <c r="B9" s="108" t="s">
        <v>378</v>
      </c>
      <c r="C9" s="108" t="s">
        <v>378</v>
      </c>
      <c r="D9" s="121" t="s">
        <v>33</v>
      </c>
      <c r="E9" s="126"/>
    </row>
    <row r="10" spans="1:5" ht="37.5" x14ac:dyDescent="0.25">
      <c r="A10" s="162"/>
      <c r="B10" s="108" t="s">
        <v>405</v>
      </c>
      <c r="C10" s="108" t="s">
        <v>412</v>
      </c>
      <c r="D10" s="121" t="s">
        <v>34</v>
      </c>
    </row>
    <row r="11" spans="1:5" ht="18.75" x14ac:dyDescent="0.25">
      <c r="A11" s="162"/>
      <c r="B11" s="108" t="s">
        <v>387</v>
      </c>
      <c r="C11" s="129" t="s">
        <v>388</v>
      </c>
      <c r="D11" s="121" t="s">
        <v>33</v>
      </c>
      <c r="E11" s="126"/>
    </row>
    <row r="12" spans="1:5" ht="18.75" x14ac:dyDescent="0.25">
      <c r="A12" s="162"/>
      <c r="B12" s="108" t="s">
        <v>386</v>
      </c>
      <c r="C12" s="129" t="s">
        <v>388</v>
      </c>
      <c r="D12" s="121" t="s">
        <v>34</v>
      </c>
    </row>
    <row r="13" spans="1:5" ht="18.75" x14ac:dyDescent="0.25">
      <c r="A13" s="162"/>
      <c r="B13" s="108" t="s">
        <v>377</v>
      </c>
      <c r="C13" s="108" t="s">
        <v>390</v>
      </c>
      <c r="D13" s="121" t="s">
        <v>411</v>
      </c>
      <c r="E13" s="126"/>
    </row>
    <row r="14" spans="1:5" ht="18.75" x14ac:dyDescent="0.25">
      <c r="A14" s="162"/>
      <c r="B14" s="108" t="s">
        <v>504</v>
      </c>
      <c r="C14" s="108" t="s">
        <v>390</v>
      </c>
      <c r="D14" s="121" t="s">
        <v>411</v>
      </c>
      <c r="E14" s="126"/>
    </row>
    <row r="15" spans="1:5" ht="18.75" x14ac:dyDescent="0.25">
      <c r="A15" s="162"/>
      <c r="B15" s="108" t="s">
        <v>392</v>
      </c>
      <c r="C15" s="108" t="s">
        <v>413</v>
      </c>
      <c r="D15" s="121" t="s">
        <v>476</v>
      </c>
    </row>
    <row r="16" spans="1:5" ht="18.75" x14ac:dyDescent="0.25">
      <c r="A16" s="162"/>
      <c r="B16" s="108" t="s">
        <v>507</v>
      </c>
      <c r="C16" s="108" t="s">
        <v>413</v>
      </c>
      <c r="D16" s="121"/>
    </row>
    <row r="17" spans="1:5" ht="21.95" customHeight="1" x14ac:dyDescent="0.25">
      <c r="A17" s="162"/>
      <c r="B17" s="108" t="s">
        <v>503</v>
      </c>
      <c r="C17" s="108" t="s">
        <v>413</v>
      </c>
      <c r="D17" s="121"/>
      <c r="E17" s="126"/>
    </row>
    <row r="18" spans="1:5" ht="18.75" x14ac:dyDescent="0.25">
      <c r="A18" s="159" t="s">
        <v>379</v>
      </c>
      <c r="B18" s="106" t="s">
        <v>380</v>
      </c>
      <c r="C18" s="106" t="s">
        <v>412</v>
      </c>
      <c r="D18" s="107"/>
    </row>
    <row r="19" spans="1:5" ht="18.75" x14ac:dyDescent="0.25">
      <c r="A19" s="160"/>
      <c r="B19" s="106" t="s">
        <v>381</v>
      </c>
      <c r="C19" s="106" t="s">
        <v>412</v>
      </c>
      <c r="D19" s="107"/>
    </row>
    <row r="20" spans="1:5" ht="18.75" x14ac:dyDescent="0.25">
      <c r="A20" s="160"/>
      <c r="B20" s="106" t="s">
        <v>382</v>
      </c>
      <c r="C20" s="106" t="s">
        <v>412</v>
      </c>
      <c r="D20" s="107"/>
    </row>
    <row r="21" spans="1:5" ht="18.75" x14ac:dyDescent="0.25">
      <c r="A21" s="160"/>
      <c r="B21" s="106" t="s">
        <v>383</v>
      </c>
      <c r="C21" s="106" t="s">
        <v>412</v>
      </c>
      <c r="D21" s="107"/>
    </row>
    <row r="22" spans="1:5" ht="18.75" x14ac:dyDescent="0.25">
      <c r="A22" s="160"/>
      <c r="B22" s="106" t="s">
        <v>431</v>
      </c>
      <c r="C22" s="106" t="s">
        <v>391</v>
      </c>
      <c r="D22" s="107"/>
      <c r="E22" s="127"/>
    </row>
    <row r="23" spans="1:5" ht="18.75" x14ac:dyDescent="0.25">
      <c r="A23" s="161"/>
      <c r="B23" s="108" t="s">
        <v>508</v>
      </c>
      <c r="C23" s="108" t="s">
        <v>391</v>
      </c>
      <c r="D23" s="121"/>
      <c r="E23" s="126"/>
    </row>
    <row r="24" spans="1:5" ht="18.75" x14ac:dyDescent="0.25">
      <c r="A24" s="159" t="s">
        <v>384</v>
      </c>
      <c r="B24" s="108" t="s">
        <v>385</v>
      </c>
      <c r="C24" s="108" t="s">
        <v>255</v>
      </c>
      <c r="D24" s="121"/>
    </row>
    <row r="25" spans="1:5" ht="18.75" x14ac:dyDescent="0.25">
      <c r="A25" s="160"/>
      <c r="B25" s="108" t="s">
        <v>421</v>
      </c>
      <c r="C25" s="108" t="s">
        <v>413</v>
      </c>
      <c r="D25" s="121" t="s">
        <v>32</v>
      </c>
    </row>
    <row r="26" spans="1:5" ht="18.75" x14ac:dyDescent="0.25">
      <c r="A26" s="160"/>
      <c r="B26" s="108" t="s">
        <v>432</v>
      </c>
      <c r="C26" s="108" t="s">
        <v>255</v>
      </c>
      <c r="D26" s="121" t="s">
        <v>33</v>
      </c>
      <c r="E26" s="126"/>
    </row>
    <row r="27" spans="1:5" ht="18.75" x14ac:dyDescent="0.25">
      <c r="A27" s="160"/>
      <c r="B27" s="108" t="s">
        <v>509</v>
      </c>
      <c r="C27" s="108" t="s">
        <v>255</v>
      </c>
      <c r="D27" s="121" t="s">
        <v>34</v>
      </c>
    </row>
    <row r="28" spans="1:5" ht="56.25" x14ac:dyDescent="0.25">
      <c r="A28" s="160"/>
      <c r="B28" s="108" t="s">
        <v>394</v>
      </c>
      <c r="C28" s="108" t="s">
        <v>474</v>
      </c>
      <c r="D28" s="121" t="s">
        <v>406</v>
      </c>
    </row>
    <row r="29" spans="1:5" ht="18.75" x14ac:dyDescent="0.25">
      <c r="A29" s="160"/>
      <c r="B29" s="108" t="s">
        <v>395</v>
      </c>
      <c r="C29" s="108" t="s">
        <v>255</v>
      </c>
      <c r="D29" s="121" t="s">
        <v>34</v>
      </c>
    </row>
    <row r="30" spans="1:5" ht="18.75" x14ac:dyDescent="0.25">
      <c r="A30" s="160"/>
      <c r="B30" s="108" t="s">
        <v>505</v>
      </c>
      <c r="C30" s="108" t="s">
        <v>255</v>
      </c>
      <c r="D30" s="121"/>
      <c r="E30" s="126"/>
    </row>
    <row r="31" spans="1:5" ht="18.75" x14ac:dyDescent="0.25">
      <c r="A31" s="161"/>
      <c r="B31" s="108" t="s">
        <v>393</v>
      </c>
      <c r="C31" s="106" t="s">
        <v>255</v>
      </c>
      <c r="D31" s="107"/>
    </row>
    <row r="32" spans="1:5" ht="29.85" customHeight="1" x14ac:dyDescent="0.25">
      <c r="A32" s="163" t="s">
        <v>477</v>
      </c>
      <c r="B32" s="163"/>
      <c r="C32" s="163"/>
      <c r="D32" s="163"/>
    </row>
  </sheetData>
  <mergeCells count="5">
    <mergeCell ref="A24:A31"/>
    <mergeCell ref="A4:A7"/>
    <mergeCell ref="A8:A17"/>
    <mergeCell ref="A32:D32"/>
    <mergeCell ref="A18:A23"/>
  </mergeCells>
  <pageMargins left="0.70866141732283472" right="0.70866141732283472" top="0.74803149606299213" bottom="0.74803149606299213" header="0.31496062992125984" footer="0.31496062992125984"/>
  <pageSetup paperSize="9" scale="80" orientation="landscape" horizontalDpi="12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5"/>
  <sheetViews>
    <sheetView showGridLines="0" topLeftCell="A2" zoomScale="90" zoomScaleNormal="90" workbookViewId="0">
      <selection activeCell="B27" sqref="B27"/>
    </sheetView>
  </sheetViews>
  <sheetFormatPr defaultRowHeight="15" x14ac:dyDescent="0.25"/>
  <cols>
    <col min="1" max="1" width="18.140625" customWidth="1"/>
    <col min="2" max="2" width="63.85546875" customWidth="1"/>
    <col min="3" max="3" width="16" customWidth="1"/>
    <col min="4" max="4" width="0" hidden="1" customWidth="1"/>
  </cols>
  <sheetData>
    <row r="1" spans="1:4" ht="15.75" thickBot="1" x14ac:dyDescent="0.3"/>
    <row r="2" spans="1:4" ht="18.75" x14ac:dyDescent="0.25">
      <c r="A2" s="73" t="s">
        <v>30</v>
      </c>
      <c r="B2" s="73" t="s">
        <v>48</v>
      </c>
      <c r="C2" s="73" t="s">
        <v>331</v>
      </c>
    </row>
    <row r="3" spans="1:4" ht="37.5" x14ac:dyDescent="0.3">
      <c r="A3" s="83" t="s">
        <v>29</v>
      </c>
      <c r="B3" s="71" t="s">
        <v>407</v>
      </c>
      <c r="C3" s="72" t="s">
        <v>341</v>
      </c>
      <c r="D3" t="s">
        <v>415</v>
      </c>
    </row>
    <row r="4" spans="1:4" ht="18.75" x14ac:dyDescent="0.3">
      <c r="A4" s="84" t="s">
        <v>32</v>
      </c>
      <c r="B4" s="71" t="s">
        <v>335</v>
      </c>
      <c r="C4" s="72" t="s">
        <v>341</v>
      </c>
      <c r="D4" t="s">
        <v>416</v>
      </c>
    </row>
    <row r="5" spans="1:4" ht="56.25" x14ac:dyDescent="0.3">
      <c r="A5" s="84" t="s">
        <v>33</v>
      </c>
      <c r="B5" s="71" t="s">
        <v>336</v>
      </c>
      <c r="C5" s="72" t="s">
        <v>341</v>
      </c>
      <c r="D5" t="s">
        <v>417</v>
      </c>
    </row>
    <row r="6" spans="1:4" ht="56.25" x14ac:dyDescent="0.3">
      <c r="A6" s="84" t="s">
        <v>34</v>
      </c>
      <c r="B6" s="71" t="s">
        <v>337</v>
      </c>
      <c r="C6" s="72" t="s">
        <v>341</v>
      </c>
      <c r="D6" t="s">
        <v>408</v>
      </c>
    </row>
    <row r="7" spans="1:4" ht="18.75" x14ac:dyDescent="0.3">
      <c r="A7" s="84" t="s">
        <v>35</v>
      </c>
      <c r="B7" s="71" t="s">
        <v>339</v>
      </c>
      <c r="C7" s="72" t="s">
        <v>341</v>
      </c>
      <c r="D7" t="s">
        <v>409</v>
      </c>
    </row>
    <row r="8" spans="1:4" ht="18.75" x14ac:dyDescent="0.3">
      <c r="A8" s="84" t="s">
        <v>332</v>
      </c>
      <c r="B8" s="71" t="s">
        <v>340</v>
      </c>
      <c r="C8" s="72" t="s">
        <v>341</v>
      </c>
      <c r="D8" t="s">
        <v>410</v>
      </c>
    </row>
    <row r="9" spans="1:4" ht="18.75" x14ac:dyDescent="0.3">
      <c r="A9" s="121" t="s">
        <v>333</v>
      </c>
      <c r="B9" s="122" t="s">
        <v>343</v>
      </c>
      <c r="C9" s="123" t="s">
        <v>341</v>
      </c>
      <c r="D9" t="s">
        <v>481</v>
      </c>
    </row>
    <row r="10" spans="1:4" ht="18.75" x14ac:dyDescent="0.3">
      <c r="A10" s="121" t="s">
        <v>334</v>
      </c>
      <c r="B10" s="122" t="s">
        <v>344</v>
      </c>
      <c r="C10" s="123" t="s">
        <v>341</v>
      </c>
      <c r="D10" t="s">
        <v>481</v>
      </c>
    </row>
    <row r="11" spans="1:4" ht="37.5" x14ac:dyDescent="0.3">
      <c r="A11" s="84" t="s">
        <v>406</v>
      </c>
      <c r="B11" s="71" t="s">
        <v>338</v>
      </c>
      <c r="C11" s="72" t="s">
        <v>342</v>
      </c>
      <c r="D11" t="s">
        <v>418</v>
      </c>
    </row>
    <row r="12" spans="1:4" ht="18.75" hidden="1" x14ac:dyDescent="0.3">
      <c r="A12" s="82"/>
      <c r="B12" s="71"/>
      <c r="C12" s="72"/>
    </row>
    <row r="13" spans="1:4" ht="18.75" hidden="1" x14ac:dyDescent="0.3">
      <c r="A13" s="82"/>
      <c r="B13" s="71"/>
      <c r="C13" s="72"/>
    </row>
    <row r="14" spans="1:4" ht="18.75" hidden="1" x14ac:dyDescent="0.3">
      <c r="A14" s="82"/>
      <c r="B14" s="71"/>
      <c r="C14" s="72"/>
    </row>
    <row r="15" spans="1:4" ht="18.75" hidden="1" x14ac:dyDescent="0.3">
      <c r="A15" s="82"/>
      <c r="B15" s="71"/>
      <c r="C15" s="72"/>
    </row>
    <row r="16" spans="1:4" ht="18.75" hidden="1" x14ac:dyDescent="0.3">
      <c r="A16" s="82"/>
      <c r="B16" s="71"/>
      <c r="C16" s="72"/>
    </row>
    <row r="17" spans="1:3" ht="18.75" hidden="1" x14ac:dyDescent="0.3">
      <c r="A17" s="82"/>
      <c r="B17" s="71"/>
      <c r="C17" s="72"/>
    </row>
    <row r="18" spans="1:3" ht="18.75" hidden="1" x14ac:dyDescent="0.3">
      <c r="A18" s="82"/>
      <c r="B18" s="71"/>
      <c r="C18" s="72"/>
    </row>
    <row r="19" spans="1:3" ht="18.75" hidden="1" x14ac:dyDescent="0.3">
      <c r="A19" s="82"/>
      <c r="B19" s="71"/>
      <c r="C19" s="72"/>
    </row>
    <row r="20" spans="1:3" ht="37.5" hidden="1" customHeight="1" x14ac:dyDescent="0.3">
      <c r="A20" s="82"/>
      <c r="B20" s="71"/>
      <c r="C20" s="72"/>
    </row>
    <row r="21" spans="1:3" ht="18.75" hidden="1" x14ac:dyDescent="0.3">
      <c r="A21" s="82"/>
      <c r="B21" s="71"/>
      <c r="C21" s="72"/>
    </row>
    <row r="22" spans="1:3" ht="18.75" hidden="1" x14ac:dyDescent="0.3">
      <c r="A22" s="82"/>
      <c r="B22" s="71"/>
      <c r="C22" s="72"/>
    </row>
    <row r="23" spans="1:3" ht="18.75" hidden="1" x14ac:dyDescent="0.3">
      <c r="A23" s="82"/>
      <c r="B23" s="71"/>
      <c r="C23" s="72"/>
    </row>
    <row r="25" spans="1:3" x14ac:dyDescent="0.25">
      <c r="A25" s="158"/>
      <c r="B25" t="s">
        <v>664</v>
      </c>
    </row>
  </sheetData>
  <pageMargins left="0.7" right="0.7" top="0.75" bottom="0.75" header="0.3" footer="0.3"/>
  <pageSetup paperSize="9" scale="77" orientation="landscape" horizontalDpi="12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49"/>
  <sheetViews>
    <sheetView showGridLines="0" topLeftCell="B30" zoomScaleNormal="100" workbookViewId="0">
      <selection activeCell="C35" sqref="C35"/>
    </sheetView>
  </sheetViews>
  <sheetFormatPr defaultColWidth="9.140625" defaultRowHeight="15" outlineLevelCol="1" x14ac:dyDescent="0.25"/>
  <cols>
    <col min="1" max="1" width="4.5703125" style="1" customWidth="1"/>
    <col min="2" max="2" width="17.140625" style="1" customWidth="1"/>
    <col min="3" max="3" width="20.85546875" style="1" customWidth="1"/>
    <col min="4" max="4" width="21.5703125" style="1" customWidth="1"/>
    <col min="5" max="5" width="20.85546875" style="1" customWidth="1"/>
    <col min="6" max="6" width="68.85546875" style="1" customWidth="1"/>
    <col min="7" max="9" width="15.5703125" style="1" hidden="1" customWidth="1" outlineLevel="1"/>
    <col min="10" max="10" width="20.85546875" style="1" customWidth="1" collapsed="1"/>
    <col min="11" max="11" width="20.85546875" style="1" customWidth="1"/>
    <col min="12" max="14" width="15.85546875" style="1" customWidth="1"/>
    <col min="15" max="15" width="16.85546875" style="1" customWidth="1"/>
    <col min="16" max="16" width="18.42578125" style="1" customWidth="1"/>
    <col min="17" max="17" width="21.5703125" style="1" customWidth="1"/>
    <col min="18" max="18" width="20.140625" style="1" customWidth="1"/>
    <col min="19" max="19" width="18.140625" style="34" customWidth="1"/>
    <col min="20" max="20" width="28.85546875" style="34" customWidth="1"/>
    <col min="21" max="16384" width="9.140625" style="1"/>
  </cols>
  <sheetData>
    <row r="1" spans="1:20" ht="23.25" x14ac:dyDescent="0.35">
      <c r="C1" s="168" t="s">
        <v>327</v>
      </c>
      <c r="D1" s="169"/>
      <c r="E1" s="169"/>
      <c r="F1" s="169"/>
      <c r="G1" s="169"/>
      <c r="H1" s="169"/>
      <c r="I1" s="169"/>
      <c r="J1" s="169"/>
      <c r="K1" s="169"/>
      <c r="L1" s="169"/>
      <c r="M1" s="169"/>
      <c r="N1" s="169"/>
      <c r="O1" s="169"/>
      <c r="P1" s="169"/>
      <c r="Q1" s="169"/>
      <c r="R1" s="169"/>
      <c r="S1" s="169"/>
      <c r="T1" s="169"/>
    </row>
    <row r="4" spans="1:20" ht="30" customHeight="1" x14ac:dyDescent="0.25">
      <c r="B4" s="174" t="s">
        <v>12</v>
      </c>
      <c r="C4" s="175"/>
      <c r="D4" s="175"/>
      <c r="E4" s="176"/>
    </row>
    <row r="5" spans="1:20" ht="18.75" x14ac:dyDescent="0.3">
      <c r="B5" s="177" t="s">
        <v>13</v>
      </c>
      <c r="C5" s="177"/>
      <c r="D5" s="177"/>
      <c r="E5" s="177"/>
    </row>
    <row r="6" spans="1:20" ht="18.75" x14ac:dyDescent="0.3">
      <c r="B6" s="178" t="s">
        <v>14</v>
      </c>
      <c r="C6" s="179"/>
      <c r="D6" s="179"/>
      <c r="E6" s="180"/>
    </row>
    <row r="7" spans="1:20" ht="18.75" x14ac:dyDescent="0.3">
      <c r="B7" s="177" t="s">
        <v>15</v>
      </c>
      <c r="C7" s="177"/>
      <c r="D7" s="177"/>
      <c r="E7" s="177"/>
    </row>
    <row r="8" spans="1:20" ht="18.75" x14ac:dyDescent="0.3">
      <c r="B8" s="177" t="s">
        <v>325</v>
      </c>
      <c r="C8" s="177"/>
      <c r="D8" s="177"/>
      <c r="E8" s="177"/>
    </row>
    <row r="12" spans="1:20" s="19" customFormat="1" ht="51" customHeight="1" x14ac:dyDescent="0.25">
      <c r="A12" s="170" t="s">
        <v>40</v>
      </c>
      <c r="B12" s="170"/>
      <c r="C12" s="170"/>
      <c r="D12" s="170"/>
      <c r="E12" s="170"/>
      <c r="F12" s="137" t="s">
        <v>41</v>
      </c>
      <c r="G12" s="181" t="s">
        <v>567</v>
      </c>
      <c r="H12" s="183"/>
      <c r="I12" s="182"/>
      <c r="J12" s="181" t="s">
        <v>566</v>
      </c>
      <c r="K12" s="182"/>
      <c r="L12" s="171" t="s">
        <v>42</v>
      </c>
      <c r="M12" s="171"/>
      <c r="N12" s="171"/>
      <c r="O12" s="171"/>
      <c r="P12" s="171"/>
      <c r="Q12" s="172" t="s">
        <v>43</v>
      </c>
      <c r="R12" s="173"/>
      <c r="S12" s="35"/>
      <c r="T12" s="35"/>
    </row>
    <row r="13" spans="1:20" s="4" customFormat="1" ht="75" x14ac:dyDescent="0.25">
      <c r="A13" s="48" t="s">
        <v>0</v>
      </c>
      <c r="B13" s="48" t="s">
        <v>38</v>
      </c>
      <c r="C13" s="48" t="s">
        <v>10</v>
      </c>
      <c r="D13" s="48" t="s">
        <v>316</v>
      </c>
      <c r="E13" s="48" t="s">
        <v>11</v>
      </c>
      <c r="F13" s="48" t="s">
        <v>9</v>
      </c>
      <c r="G13" s="48" t="s">
        <v>568</v>
      </c>
      <c r="H13" s="48" t="s">
        <v>569</v>
      </c>
      <c r="I13" s="48" t="s">
        <v>570</v>
      </c>
      <c r="J13" s="48" t="s">
        <v>566</v>
      </c>
      <c r="K13" s="48" t="s">
        <v>357</v>
      </c>
      <c r="L13" s="48" t="s">
        <v>1</v>
      </c>
      <c r="M13" s="48" t="s">
        <v>573</v>
      </c>
      <c r="N13" s="48" t="s">
        <v>574</v>
      </c>
      <c r="O13" s="48" t="s">
        <v>575</v>
      </c>
      <c r="P13" s="48" t="s">
        <v>23</v>
      </c>
      <c r="Q13" s="48" t="s">
        <v>571</v>
      </c>
      <c r="R13" s="48" t="s">
        <v>572</v>
      </c>
      <c r="S13" s="36"/>
      <c r="T13" s="36"/>
    </row>
    <row r="14" spans="1:20" ht="47.25" customHeight="1" x14ac:dyDescent="0.25">
      <c r="A14" s="184">
        <v>1</v>
      </c>
      <c r="B14" s="184" t="s">
        <v>375</v>
      </c>
      <c r="C14" s="184" t="s">
        <v>412</v>
      </c>
      <c r="D14" s="184" t="s">
        <v>420</v>
      </c>
      <c r="E14" s="184" t="s">
        <v>466</v>
      </c>
      <c r="F14" s="97" t="s">
        <v>360</v>
      </c>
      <c r="G14" s="79"/>
      <c r="H14" s="79"/>
      <c r="I14" s="80"/>
      <c r="J14" s="190" t="s">
        <v>652</v>
      </c>
      <c r="K14" s="190" t="s">
        <v>496</v>
      </c>
      <c r="L14" s="193">
        <f>C29</f>
        <v>5</v>
      </c>
      <c r="M14" s="194">
        <f>C36</f>
        <v>0.5</v>
      </c>
      <c r="N14" s="193">
        <f>C46</f>
        <v>4.333333333333333</v>
      </c>
      <c r="O14" s="187">
        <f t="shared" ref="O14:O19" si="0">L14*(1-M14)*N14</f>
        <v>10.833333333333332</v>
      </c>
      <c r="P14" s="187" t="str">
        <f>IF(L14="","",IF(AND('Area A'!O14&gt;='Tabella valutazione rischi'!$C$5,'Area A'!O14&lt;='Tabella valutazione rischi'!$D$5),'Tabella valutazione rischi'!$E$5,IF(AND('Area A'!O14&gt;'Tabella valutazione rischi'!$C$6,'Area A'!O14&lt;='Tabella valutazione rischi'!$D$6),'Tabella valutazione rischi'!$E$6,IF(AND('Area A'!O14&gt;'Tabella valutazione rischi'!$C$7,'Area A'!O14&lt;='Tabella valutazione rischi'!$D$7),'Tabella valutazione rischi'!$E$7,IF(AND('Area A'!O14&gt;'Tabella valutazione rischi'!$C$8,'Area A'!O14&lt;='Tabella valutazione rischi'!$D$8),'Tabella valutazione rischi'!$E$8,IF(AND('Area A'!O14&gt;'Tabella valutazione rischi'!$C$9,'Area A'!O14&lt;='Tabella valutazione rischi'!$D$9),'Tabella valutazione rischi'!$E$9,""))))))</f>
        <v>MEDIO</v>
      </c>
      <c r="Q14" s="187" t="s">
        <v>653</v>
      </c>
      <c r="R14" s="190" t="s">
        <v>525</v>
      </c>
    </row>
    <row r="15" spans="1:20" ht="45" x14ac:dyDescent="0.25">
      <c r="A15" s="185"/>
      <c r="B15" s="185"/>
      <c r="C15" s="185"/>
      <c r="D15" s="185"/>
      <c r="E15" s="185"/>
      <c r="F15" s="5" t="s">
        <v>361</v>
      </c>
      <c r="G15" s="5"/>
      <c r="H15" s="5"/>
      <c r="I15" s="5"/>
      <c r="J15" s="191"/>
      <c r="K15" s="191"/>
      <c r="L15" s="188"/>
      <c r="M15" s="195"/>
      <c r="N15" s="188"/>
      <c r="O15" s="188">
        <f t="shared" si="0"/>
        <v>0</v>
      </c>
      <c r="P15" s="188"/>
      <c r="Q15" s="188"/>
      <c r="R15" s="191"/>
      <c r="S15" s="37"/>
      <c r="T15" s="36"/>
    </row>
    <row r="16" spans="1:20" ht="45" x14ac:dyDescent="0.25">
      <c r="A16" s="185"/>
      <c r="B16" s="185"/>
      <c r="C16" s="185"/>
      <c r="D16" s="185"/>
      <c r="E16" s="185"/>
      <c r="F16" s="90" t="s">
        <v>362</v>
      </c>
      <c r="G16" s="5"/>
      <c r="H16" s="5"/>
      <c r="I16" s="5"/>
      <c r="J16" s="191"/>
      <c r="K16" s="191"/>
      <c r="L16" s="188"/>
      <c r="M16" s="195"/>
      <c r="N16" s="188"/>
      <c r="O16" s="188">
        <f t="shared" si="0"/>
        <v>0</v>
      </c>
      <c r="P16" s="188"/>
      <c r="Q16" s="188"/>
      <c r="R16" s="191"/>
      <c r="S16" s="37"/>
      <c r="T16" s="36"/>
    </row>
    <row r="17" spans="1:20" ht="60" x14ac:dyDescent="0.25">
      <c r="A17" s="185"/>
      <c r="B17" s="185"/>
      <c r="C17" s="185"/>
      <c r="D17" s="185"/>
      <c r="E17" s="185"/>
      <c r="F17" s="90" t="s">
        <v>363</v>
      </c>
      <c r="G17" s="5"/>
      <c r="H17" s="5"/>
      <c r="I17" s="5"/>
      <c r="J17" s="191"/>
      <c r="K17" s="191"/>
      <c r="L17" s="188"/>
      <c r="M17" s="195"/>
      <c r="N17" s="188"/>
      <c r="O17" s="188">
        <f t="shared" si="0"/>
        <v>0</v>
      </c>
      <c r="P17" s="188"/>
      <c r="Q17" s="188"/>
      <c r="R17" s="191"/>
      <c r="S17" s="37"/>
      <c r="T17" s="36"/>
    </row>
    <row r="18" spans="1:20" ht="26.25" customHeight="1" x14ac:dyDescent="0.25">
      <c r="A18" s="185"/>
      <c r="B18" s="185"/>
      <c r="C18" s="185"/>
      <c r="D18" s="185"/>
      <c r="E18" s="185"/>
      <c r="F18" s="166" t="s">
        <v>364</v>
      </c>
      <c r="G18" s="5"/>
      <c r="H18" s="5"/>
      <c r="I18" s="5"/>
      <c r="J18" s="191"/>
      <c r="K18" s="191"/>
      <c r="L18" s="188"/>
      <c r="M18" s="195"/>
      <c r="N18" s="188"/>
      <c r="O18" s="188">
        <f t="shared" si="0"/>
        <v>0</v>
      </c>
      <c r="P18" s="188"/>
      <c r="Q18" s="188"/>
      <c r="R18" s="191"/>
      <c r="S18" s="37"/>
      <c r="T18" s="36"/>
    </row>
    <row r="19" spans="1:20" ht="38.25" customHeight="1" x14ac:dyDescent="0.25">
      <c r="A19" s="186"/>
      <c r="B19" s="186"/>
      <c r="C19" s="186"/>
      <c r="D19" s="186"/>
      <c r="E19" s="186"/>
      <c r="F19" s="167"/>
      <c r="G19" s="5"/>
      <c r="H19" s="5"/>
      <c r="I19" s="5"/>
      <c r="J19" s="192"/>
      <c r="K19" s="192"/>
      <c r="L19" s="189"/>
      <c r="M19" s="196"/>
      <c r="N19" s="189"/>
      <c r="O19" s="189">
        <f t="shared" si="0"/>
        <v>0</v>
      </c>
      <c r="P19" s="189"/>
      <c r="Q19" s="189"/>
      <c r="R19" s="192"/>
      <c r="S19" s="37"/>
      <c r="T19" s="36"/>
    </row>
    <row r="20" spans="1:20" ht="22.5" customHeight="1" x14ac:dyDescent="0.25"/>
    <row r="22" spans="1:20" ht="30" customHeight="1" x14ac:dyDescent="0.25">
      <c r="B22" s="164" t="s">
        <v>576</v>
      </c>
      <c r="C22" s="165"/>
    </row>
    <row r="23" spans="1:20" x14ac:dyDescent="0.25">
      <c r="B23" s="24" t="s">
        <v>94</v>
      </c>
      <c r="C23" s="24" t="s">
        <v>438</v>
      </c>
      <c r="D23" s="92"/>
      <c r="E23" s="112"/>
      <c r="F23" s="112"/>
      <c r="G23" s="112"/>
      <c r="H23" s="112"/>
      <c r="I23" s="112"/>
      <c r="J23" s="112"/>
    </row>
    <row r="24" spans="1:20" x14ac:dyDescent="0.25">
      <c r="B24" s="138" t="s">
        <v>579</v>
      </c>
      <c r="C24" s="12">
        <v>1</v>
      </c>
      <c r="D24" s="93"/>
      <c r="E24" s="113"/>
      <c r="F24" s="113"/>
      <c r="G24" s="113"/>
      <c r="H24" s="113"/>
      <c r="I24" s="113"/>
      <c r="J24" s="113"/>
    </row>
    <row r="25" spans="1:20" x14ac:dyDescent="0.25">
      <c r="B25" s="138" t="s">
        <v>580</v>
      </c>
      <c r="C25" s="12">
        <v>1</v>
      </c>
      <c r="D25" s="93"/>
      <c r="E25" s="113"/>
      <c r="F25" s="113"/>
      <c r="G25" s="113"/>
      <c r="H25" s="113"/>
      <c r="I25" s="113"/>
      <c r="J25" s="113"/>
    </row>
    <row r="26" spans="1:20" ht="30" x14ac:dyDescent="0.25">
      <c r="B26" s="138" t="s">
        <v>581</v>
      </c>
      <c r="C26" s="12">
        <v>5</v>
      </c>
      <c r="D26" s="93"/>
      <c r="E26" s="113"/>
      <c r="F26" s="113"/>
      <c r="G26" s="113"/>
      <c r="H26" s="113"/>
      <c r="I26" s="113"/>
      <c r="J26" s="113"/>
    </row>
    <row r="27" spans="1:20" ht="60" x14ac:dyDescent="0.25">
      <c r="B27" s="138" t="s">
        <v>582</v>
      </c>
      <c r="C27" s="12">
        <v>2</v>
      </c>
      <c r="D27" s="93"/>
      <c r="E27" s="113"/>
      <c r="F27" s="113"/>
      <c r="G27" s="113"/>
      <c r="H27" s="113"/>
      <c r="I27" s="113"/>
      <c r="J27" s="113"/>
    </row>
    <row r="28" spans="1:20" ht="30" x14ac:dyDescent="0.25">
      <c r="B28" s="138" t="s">
        <v>583</v>
      </c>
      <c r="C28" s="12">
        <v>2</v>
      </c>
      <c r="D28" s="93"/>
      <c r="E28" s="113"/>
      <c r="F28" s="113"/>
      <c r="G28" s="113"/>
      <c r="H28" s="113"/>
      <c r="I28" s="113"/>
      <c r="J28" s="113"/>
    </row>
    <row r="29" spans="1:20" ht="31.5" x14ac:dyDescent="0.25">
      <c r="B29" s="26" t="s">
        <v>96</v>
      </c>
      <c r="C29" s="139">
        <f>MAX(C24:C28)</f>
        <v>5</v>
      </c>
      <c r="D29" s="94"/>
      <c r="E29" s="114"/>
      <c r="F29" s="114"/>
      <c r="G29" s="114"/>
      <c r="H29" s="114"/>
      <c r="I29" s="114"/>
      <c r="J29" s="114"/>
    </row>
    <row r="32" spans="1:20" x14ac:dyDescent="0.25">
      <c r="B32" s="164" t="s">
        <v>573</v>
      </c>
      <c r="C32" s="165"/>
    </row>
    <row r="33" spans="2:20" x14ac:dyDescent="0.25">
      <c r="B33" s="24" t="s">
        <v>94</v>
      </c>
      <c r="C33" s="24" t="s">
        <v>438</v>
      </c>
    </row>
    <row r="34" spans="2:20" x14ac:dyDescent="0.25">
      <c r="B34" s="138" t="s">
        <v>618</v>
      </c>
      <c r="C34" s="149">
        <v>0.5</v>
      </c>
    </row>
    <row r="35" spans="2:20" ht="30" x14ac:dyDescent="0.25">
      <c r="B35" s="138" t="s">
        <v>625</v>
      </c>
      <c r="C35" s="149">
        <v>0.5</v>
      </c>
    </row>
    <row r="36" spans="2:20" ht="31.5" x14ac:dyDescent="0.25">
      <c r="B36" s="26" t="s">
        <v>651</v>
      </c>
      <c r="C36" s="150">
        <f>AVERAGE(C34:C35)</f>
        <v>0.5</v>
      </c>
    </row>
    <row r="41" spans="2:20" ht="21.95" customHeight="1" x14ac:dyDescent="0.25">
      <c r="B41" s="164" t="s">
        <v>577</v>
      </c>
      <c r="C41" s="165"/>
      <c r="D41" s="86"/>
      <c r="E41" s="86"/>
      <c r="F41" s="86"/>
      <c r="G41" s="86"/>
      <c r="H41" s="136"/>
      <c r="I41" s="86"/>
      <c r="J41" s="86"/>
    </row>
    <row r="42" spans="2:20" x14ac:dyDescent="0.25">
      <c r="B42" s="24" t="s">
        <v>94</v>
      </c>
      <c r="C42" s="24" t="s">
        <v>438</v>
      </c>
      <c r="K42" s="34"/>
      <c r="L42" s="34"/>
      <c r="M42" s="34"/>
      <c r="S42" s="1"/>
      <c r="T42" s="1"/>
    </row>
    <row r="43" spans="2:20" ht="30" x14ac:dyDescent="0.25">
      <c r="B43" s="138" t="s">
        <v>100</v>
      </c>
      <c r="C43" s="12">
        <v>5</v>
      </c>
      <c r="K43" s="34"/>
      <c r="L43" s="34"/>
      <c r="M43" s="34"/>
      <c r="S43" s="1"/>
      <c r="T43" s="1"/>
    </row>
    <row r="44" spans="2:20" ht="30" x14ac:dyDescent="0.25">
      <c r="B44" s="138" t="s">
        <v>108</v>
      </c>
      <c r="C44" s="12">
        <v>4</v>
      </c>
      <c r="K44" s="34"/>
      <c r="L44" s="34"/>
      <c r="M44" s="34"/>
      <c r="S44" s="1"/>
      <c r="T44" s="1"/>
    </row>
    <row r="45" spans="2:20" ht="30" x14ac:dyDescent="0.25">
      <c r="B45" s="138" t="s">
        <v>109</v>
      </c>
      <c r="C45" s="12">
        <v>4</v>
      </c>
      <c r="K45" s="34"/>
      <c r="L45" s="34"/>
      <c r="M45" s="34"/>
      <c r="S45" s="1"/>
      <c r="T45" s="1"/>
    </row>
    <row r="46" spans="2:20" ht="31.5" x14ac:dyDescent="0.25">
      <c r="B46" s="26" t="s">
        <v>578</v>
      </c>
      <c r="C46" s="27">
        <f>AVERAGE(C43:C45)</f>
        <v>4.333333333333333</v>
      </c>
      <c r="K46" s="34"/>
      <c r="L46" s="34"/>
      <c r="M46" s="34"/>
      <c r="S46" s="1"/>
      <c r="T46" s="1"/>
    </row>
    <row r="47" spans="2:20" x14ac:dyDescent="0.25">
      <c r="K47" s="34"/>
      <c r="L47" s="34"/>
      <c r="M47" s="34"/>
      <c r="S47" s="1"/>
      <c r="T47" s="1"/>
    </row>
    <row r="48" spans="2:20" x14ac:dyDescent="0.25">
      <c r="K48" s="34"/>
      <c r="L48" s="34"/>
      <c r="M48" s="34"/>
      <c r="S48" s="1"/>
      <c r="T48" s="1"/>
    </row>
    <row r="49" spans="11:20" x14ac:dyDescent="0.25">
      <c r="K49" s="34"/>
      <c r="L49" s="34"/>
      <c r="M49" s="34"/>
      <c r="S49" s="1"/>
      <c r="T49" s="1"/>
    </row>
  </sheetData>
  <mergeCells count="29">
    <mergeCell ref="Q14:Q19"/>
    <mergeCell ref="R14:R19"/>
    <mergeCell ref="J14:J19"/>
    <mergeCell ref="K14:K19"/>
    <mergeCell ref="L14:L19"/>
    <mergeCell ref="N14:N19"/>
    <mergeCell ref="O14:O19"/>
    <mergeCell ref="M14:M19"/>
    <mergeCell ref="B14:B19"/>
    <mergeCell ref="C14:C19"/>
    <mergeCell ref="D14:D19"/>
    <mergeCell ref="E14:E19"/>
    <mergeCell ref="P14:P19"/>
    <mergeCell ref="B32:C32"/>
    <mergeCell ref="B41:C41"/>
    <mergeCell ref="B22:C22"/>
    <mergeCell ref="F18:F19"/>
    <mergeCell ref="C1:T1"/>
    <mergeCell ref="A12:E12"/>
    <mergeCell ref="L12:P12"/>
    <mergeCell ref="Q12:R12"/>
    <mergeCell ref="B4:E4"/>
    <mergeCell ref="B5:E5"/>
    <mergeCell ref="B6:E6"/>
    <mergeCell ref="B7:E7"/>
    <mergeCell ref="J12:K12"/>
    <mergeCell ref="G12:I12"/>
    <mergeCell ref="A14:A19"/>
    <mergeCell ref="B8:E8"/>
  </mergeCells>
  <phoneticPr fontId="24" type="noConversion"/>
  <pageMargins left="0.23622047244094491" right="0.23622047244094491" top="0.74803149606299213" bottom="0.74803149606299213" header="0.31496062992125984" footer="0.31496062992125984"/>
  <pageSetup paperSize="9" scale="48" fitToHeight="5" orientation="landscape" r:id="rId1"/>
  <headerFooter>
    <oddFooter>&amp;C&amp;F - &amp;A - Pagina &amp;P di &amp;N</oddFooter>
  </headerFooter>
  <colBreaks count="1" manualBreakCount="1">
    <brk id="18" max="1048575" man="1"/>
  </colBreaks>
  <extLst>
    <ext xmlns:x14="http://schemas.microsoft.com/office/spreadsheetml/2009/9/main" uri="{78C0D931-6437-407d-A8EE-F0AAD7539E65}">
      <x14:conditionalFormattings>
        <x14:conditionalFormatting xmlns:xm="http://schemas.microsoft.com/office/excel/2006/main">
          <x14:cfRule type="cellIs" priority="11" operator="equal" id="{4D351FD4-2509-4472-8053-BCF380097B65}">
            <xm:f>'Tabella valutazione rischi'!$E$9</xm:f>
            <x14:dxf>
              <fill>
                <patternFill>
                  <bgColor rgb="FFFF0000"/>
                </patternFill>
              </fill>
            </x14:dxf>
          </x14:cfRule>
          <x14:cfRule type="cellIs" priority="12" operator="equal" id="{D90A8F4A-09DE-4239-864F-7401E3CCCF4D}">
            <xm:f>'Tabella valutazione rischi'!$E$8</xm:f>
            <x14:dxf>
              <fill>
                <patternFill>
                  <bgColor rgb="FFFFC000"/>
                </patternFill>
              </fill>
            </x14:dxf>
          </x14:cfRule>
          <x14:cfRule type="cellIs" priority="13" operator="equal" id="{45526B2E-6020-4513-B712-B4C86E77AC08}">
            <xm:f>'Tabella valutazione rischi'!$E$7</xm:f>
            <x14:dxf>
              <fill>
                <patternFill>
                  <bgColor rgb="FFFFFF00"/>
                </patternFill>
              </fill>
            </x14:dxf>
          </x14:cfRule>
          <x14:cfRule type="cellIs" priority="14" operator="equal" id="{F50C2893-201A-40CA-BFA4-4A2D059E3FA1}">
            <xm:f>'Tabella valutazione rischi'!$E$6</xm:f>
            <x14:dxf>
              <fill>
                <patternFill>
                  <bgColor rgb="FF00B050"/>
                </patternFill>
              </fill>
            </x14:dxf>
          </x14:cfRule>
          <x14:cfRule type="cellIs" priority="15" operator="equal" id="{A65A2421-BA16-4F72-82F4-93F0A1396B27}">
            <xm:f>'Tabella valutazione rischi'!$E$5</xm:f>
            <x14:dxf>
              <fill>
                <patternFill>
                  <bgColor theme="0"/>
                </patternFill>
              </fill>
            </x14:dxf>
          </x14:cfRule>
          <xm:sqref>P14:Q14 S15:S19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54"/>
  <sheetViews>
    <sheetView showGridLines="0" topLeftCell="J18" zoomScale="80" zoomScaleNormal="80" workbookViewId="0">
      <selection activeCell="P18" sqref="P18:P23"/>
    </sheetView>
  </sheetViews>
  <sheetFormatPr defaultColWidth="9.140625" defaultRowHeight="15" outlineLevelCol="1" x14ac:dyDescent="0.25"/>
  <cols>
    <col min="1" max="1" width="4.5703125" style="1" customWidth="1"/>
    <col min="2" max="2" width="25.140625" style="1" customWidth="1"/>
    <col min="3" max="3" width="20.85546875" style="1" customWidth="1"/>
    <col min="4" max="4" width="27.42578125" style="1" customWidth="1"/>
    <col min="5" max="5" width="20.85546875" style="1" customWidth="1"/>
    <col min="6" max="6" width="63.5703125" style="1" customWidth="1"/>
    <col min="7" max="9" width="15.5703125" style="1" hidden="1" customWidth="1" outlineLevel="1"/>
    <col min="10" max="10" width="20.85546875" style="1" customWidth="1" collapsed="1"/>
    <col min="11" max="11" width="20.85546875" style="1" customWidth="1"/>
    <col min="12" max="13" width="16" style="1" customWidth="1"/>
    <col min="14" max="14" width="11.5703125" style="1" customWidth="1"/>
    <col min="15" max="15" width="20.140625" style="1" customWidth="1"/>
    <col min="16" max="16" width="18.85546875" style="1" customWidth="1"/>
    <col min="17" max="18" width="22.85546875" style="1" customWidth="1"/>
    <col min="19" max="16384" width="9.140625" style="1"/>
  </cols>
  <sheetData>
    <row r="1" spans="1:18" ht="23.25" x14ac:dyDescent="0.35">
      <c r="C1" s="168" t="s">
        <v>328</v>
      </c>
      <c r="D1" s="169"/>
      <c r="E1" s="169"/>
      <c r="F1" s="169"/>
      <c r="G1" s="169"/>
      <c r="H1" s="169"/>
      <c r="I1" s="169"/>
      <c r="J1" s="169"/>
      <c r="K1" s="169"/>
      <c r="L1" s="169"/>
      <c r="M1" s="169"/>
      <c r="N1" s="169"/>
      <c r="O1" s="169"/>
      <c r="P1" s="169"/>
      <c r="Q1" s="169"/>
      <c r="R1" s="169"/>
    </row>
    <row r="4" spans="1:18" ht="18.75" x14ac:dyDescent="0.3">
      <c r="B4" s="199" t="s">
        <v>12</v>
      </c>
      <c r="C4" s="199"/>
      <c r="D4" s="199"/>
      <c r="E4" s="199"/>
    </row>
    <row r="5" spans="1:18" x14ac:dyDescent="0.25">
      <c r="B5" s="200" t="s">
        <v>304</v>
      </c>
      <c r="C5" s="200" t="s">
        <v>305</v>
      </c>
      <c r="D5" s="200" t="s">
        <v>305</v>
      </c>
      <c r="E5" s="200" t="s">
        <v>305</v>
      </c>
    </row>
    <row r="6" spans="1:18" x14ac:dyDescent="0.25">
      <c r="B6" s="200" t="s">
        <v>306</v>
      </c>
      <c r="C6" s="200" t="s">
        <v>307</v>
      </c>
      <c r="D6" s="200" t="s">
        <v>307</v>
      </c>
      <c r="E6" s="200" t="s">
        <v>307</v>
      </c>
    </row>
    <row r="7" spans="1:18" x14ac:dyDescent="0.25">
      <c r="B7" s="200" t="s">
        <v>308</v>
      </c>
      <c r="C7" s="200" t="s">
        <v>309</v>
      </c>
      <c r="D7" s="200" t="s">
        <v>309</v>
      </c>
      <c r="E7" s="200" t="s">
        <v>309</v>
      </c>
    </row>
    <row r="8" spans="1:18" x14ac:dyDescent="0.25">
      <c r="B8" s="200" t="s">
        <v>310</v>
      </c>
      <c r="C8" s="200" t="s">
        <v>311</v>
      </c>
      <c r="D8" s="200" t="s">
        <v>311</v>
      </c>
      <c r="E8" s="200" t="s">
        <v>311</v>
      </c>
    </row>
    <row r="9" spans="1:18" x14ac:dyDescent="0.25">
      <c r="B9" s="200" t="s">
        <v>312</v>
      </c>
      <c r="C9" s="200" t="s">
        <v>313</v>
      </c>
      <c r="D9" s="200" t="s">
        <v>313</v>
      </c>
      <c r="E9" s="200" t="s">
        <v>313</v>
      </c>
    </row>
    <row r="10" spans="1:18" x14ac:dyDescent="0.25">
      <c r="B10" s="200" t="s">
        <v>314</v>
      </c>
      <c r="C10" s="200" t="s">
        <v>314</v>
      </c>
      <c r="D10" s="200" t="s">
        <v>314</v>
      </c>
      <c r="E10" s="200" t="s">
        <v>314</v>
      </c>
    </row>
    <row r="11" spans="1:18" ht="18.75" x14ac:dyDescent="0.25">
      <c r="B11" s="200"/>
      <c r="C11" s="200"/>
      <c r="D11" s="200"/>
      <c r="E11" s="200"/>
    </row>
    <row r="12" spans="1:18" ht="18.75" x14ac:dyDescent="0.25">
      <c r="B12" s="200"/>
      <c r="C12" s="200"/>
      <c r="D12" s="200"/>
      <c r="E12" s="200"/>
    </row>
    <row r="16" spans="1:18" s="19" customFormat="1" ht="41.85" customHeight="1" x14ac:dyDescent="0.25">
      <c r="A16" s="170" t="s">
        <v>40</v>
      </c>
      <c r="B16" s="170"/>
      <c r="C16" s="170"/>
      <c r="D16" s="170"/>
      <c r="E16" s="170"/>
      <c r="F16" s="137" t="s">
        <v>41</v>
      </c>
      <c r="G16" s="181" t="s">
        <v>567</v>
      </c>
      <c r="H16" s="183"/>
      <c r="I16" s="182"/>
      <c r="J16" s="181" t="s">
        <v>566</v>
      </c>
      <c r="K16" s="182"/>
      <c r="L16" s="170" t="s">
        <v>42</v>
      </c>
      <c r="M16" s="170"/>
      <c r="N16" s="170"/>
      <c r="O16" s="170"/>
      <c r="P16" s="170"/>
      <c r="Q16" s="181" t="s">
        <v>43</v>
      </c>
      <c r="R16" s="182"/>
    </row>
    <row r="17" spans="1:18" s="4" customFormat="1" ht="75" x14ac:dyDescent="0.25">
      <c r="A17" s="48" t="s">
        <v>0</v>
      </c>
      <c r="B17" s="48" t="s">
        <v>38</v>
      </c>
      <c r="C17" s="48" t="s">
        <v>10</v>
      </c>
      <c r="D17" s="48" t="s">
        <v>316</v>
      </c>
      <c r="E17" s="48" t="s">
        <v>11</v>
      </c>
      <c r="F17" s="48" t="s">
        <v>9</v>
      </c>
      <c r="G17" s="48" t="s">
        <v>568</v>
      </c>
      <c r="H17" s="48" t="s">
        <v>569</v>
      </c>
      <c r="I17" s="48" t="s">
        <v>570</v>
      </c>
      <c r="J17" s="48" t="s">
        <v>566</v>
      </c>
      <c r="K17" s="48" t="s">
        <v>357</v>
      </c>
      <c r="L17" s="48" t="s">
        <v>1</v>
      </c>
      <c r="M17" s="48" t="s">
        <v>573</v>
      </c>
      <c r="N17" s="48" t="s">
        <v>574</v>
      </c>
      <c r="O17" s="48" t="s">
        <v>575</v>
      </c>
      <c r="P17" s="48" t="s">
        <v>23</v>
      </c>
      <c r="Q17" s="48" t="s">
        <v>571</v>
      </c>
      <c r="R17" s="48" t="s">
        <v>572</v>
      </c>
    </row>
    <row r="18" spans="1:18" ht="63" x14ac:dyDescent="0.25">
      <c r="A18" s="201">
        <v>1</v>
      </c>
      <c r="B18" s="197" t="s">
        <v>419</v>
      </c>
      <c r="C18" s="201" t="s">
        <v>416</v>
      </c>
      <c r="D18" s="201" t="s">
        <v>420</v>
      </c>
      <c r="E18" s="201" t="s">
        <v>466</v>
      </c>
      <c r="F18" s="91" t="s">
        <v>444</v>
      </c>
      <c r="G18" s="88"/>
      <c r="H18" s="88"/>
      <c r="I18" s="51"/>
      <c r="J18" s="187" t="s">
        <v>654</v>
      </c>
      <c r="K18" s="187" t="s">
        <v>497</v>
      </c>
      <c r="L18" s="193">
        <f>C39</f>
        <v>5</v>
      </c>
      <c r="M18" s="194">
        <f>C46</f>
        <v>0.375</v>
      </c>
      <c r="N18" s="193">
        <f>C54</f>
        <v>4</v>
      </c>
      <c r="O18" s="187">
        <f t="shared" ref="O18:O26" si="0">L18*(1-M18)*N18</f>
        <v>12.5</v>
      </c>
      <c r="P18" s="187" t="str">
        <f>IF(L18="","",IF(AND('Area B'!O18&gt;='Tabella valutazione rischi'!$C$5,'Area B'!O18&lt;='Tabella valutazione rischi'!$D$5),'Tabella valutazione rischi'!$E$5,IF(AND('Area B'!O18&gt;'Tabella valutazione rischi'!$C$6,'Area B'!O18&lt;='Tabella valutazione rischi'!$D$6),'Tabella valutazione rischi'!$E$6,IF(AND('Area B'!O18&gt;'Tabella valutazione rischi'!$C$7,'Area B'!O18&lt;='Tabella valutazione rischi'!$D$7),'Tabella valutazione rischi'!$E$7,IF(AND('Area B'!O18&gt;'Tabella valutazione rischi'!$C$8,'Area B'!O18&lt;='Tabella valutazione rischi'!$D$8),'Tabella valutazione rischi'!$E$8,IF(AND('Area B'!O18&gt;'Tabella valutazione rischi'!$C$9,'Area B'!O18&lt;='Tabella valutazione rischi'!$D$9),'Tabella valutazione rischi'!$E$9,""))))))</f>
        <v>ALTO</v>
      </c>
      <c r="Q18" s="187" t="s">
        <v>655</v>
      </c>
      <c r="R18" s="187" t="s">
        <v>656</v>
      </c>
    </row>
    <row r="19" spans="1:18" ht="143.25" customHeight="1" x14ac:dyDescent="0.25">
      <c r="A19" s="204"/>
      <c r="B19" s="203"/>
      <c r="C19" s="204"/>
      <c r="D19" s="204"/>
      <c r="E19" s="204"/>
      <c r="F19" s="91" t="s">
        <v>445</v>
      </c>
      <c r="G19" s="88"/>
      <c r="H19" s="88"/>
      <c r="I19" s="51"/>
      <c r="J19" s="188"/>
      <c r="K19" s="188"/>
      <c r="L19" s="188"/>
      <c r="M19" s="195"/>
      <c r="N19" s="188"/>
      <c r="O19" s="188">
        <f t="shared" si="0"/>
        <v>0</v>
      </c>
      <c r="P19" s="188"/>
      <c r="Q19" s="188"/>
      <c r="R19" s="188"/>
    </row>
    <row r="20" spans="1:18" ht="143.1" customHeight="1" x14ac:dyDescent="0.25">
      <c r="A20" s="204"/>
      <c r="B20" s="203"/>
      <c r="C20" s="204"/>
      <c r="D20" s="204"/>
      <c r="E20" s="204"/>
      <c r="F20" s="91" t="s">
        <v>450</v>
      </c>
      <c r="G20" s="60"/>
      <c r="H20" s="88"/>
      <c r="I20" s="51"/>
      <c r="J20" s="188"/>
      <c r="K20" s="188"/>
      <c r="L20" s="188"/>
      <c r="M20" s="195"/>
      <c r="N20" s="188"/>
      <c r="O20" s="188">
        <f t="shared" si="0"/>
        <v>0</v>
      </c>
      <c r="P20" s="188"/>
      <c r="Q20" s="188"/>
      <c r="R20" s="188"/>
    </row>
    <row r="21" spans="1:18" ht="156" customHeight="1" x14ac:dyDescent="0.25">
      <c r="A21" s="204"/>
      <c r="B21" s="203"/>
      <c r="C21" s="204"/>
      <c r="D21" s="204"/>
      <c r="E21" s="204"/>
      <c r="F21" s="116" t="s">
        <v>446</v>
      </c>
      <c r="G21" s="60"/>
      <c r="H21" s="88"/>
      <c r="I21" s="51"/>
      <c r="J21" s="188"/>
      <c r="K21" s="188"/>
      <c r="L21" s="188"/>
      <c r="M21" s="195"/>
      <c r="N21" s="188"/>
      <c r="O21" s="188">
        <f t="shared" si="0"/>
        <v>0</v>
      </c>
      <c r="P21" s="188"/>
      <c r="Q21" s="188"/>
      <c r="R21" s="188"/>
    </row>
    <row r="22" spans="1:18" ht="135.6" customHeight="1" x14ac:dyDescent="0.25">
      <c r="A22" s="204"/>
      <c r="B22" s="203"/>
      <c r="C22" s="204"/>
      <c r="D22" s="204"/>
      <c r="E22" s="204"/>
      <c r="F22" s="91" t="s">
        <v>447</v>
      </c>
      <c r="G22" s="88"/>
      <c r="H22" s="88"/>
      <c r="I22" s="51"/>
      <c r="J22" s="188"/>
      <c r="K22" s="188"/>
      <c r="L22" s="188"/>
      <c r="M22" s="195"/>
      <c r="N22" s="188"/>
      <c r="O22" s="188">
        <f t="shared" si="0"/>
        <v>0</v>
      </c>
      <c r="P22" s="188"/>
      <c r="Q22" s="188"/>
      <c r="R22" s="188"/>
    </row>
    <row r="23" spans="1:18" ht="128.1" customHeight="1" x14ac:dyDescent="0.25">
      <c r="A23" s="202"/>
      <c r="B23" s="198"/>
      <c r="C23" s="202"/>
      <c r="D23" s="202"/>
      <c r="E23" s="202"/>
      <c r="F23" s="91" t="s">
        <v>448</v>
      </c>
      <c r="G23" s="88"/>
      <c r="H23" s="88"/>
      <c r="I23" s="51"/>
      <c r="J23" s="189"/>
      <c r="K23" s="189"/>
      <c r="L23" s="189"/>
      <c r="M23" s="196"/>
      <c r="N23" s="189"/>
      <c r="O23" s="189">
        <f t="shared" si="0"/>
        <v>0</v>
      </c>
      <c r="P23" s="189"/>
      <c r="Q23" s="189"/>
      <c r="R23" s="189"/>
    </row>
    <row r="24" spans="1:18" ht="120" customHeight="1" x14ac:dyDescent="0.25">
      <c r="A24" s="201">
        <v>2</v>
      </c>
      <c r="B24" s="197" t="s">
        <v>421</v>
      </c>
      <c r="C24" s="201" t="s">
        <v>470</v>
      </c>
      <c r="D24" s="201" t="s">
        <v>471</v>
      </c>
      <c r="E24" s="201" t="s">
        <v>467</v>
      </c>
      <c r="F24" s="97" t="s">
        <v>349</v>
      </c>
      <c r="G24" s="60"/>
      <c r="H24" s="88"/>
      <c r="I24" s="51"/>
      <c r="J24" s="187" t="s">
        <v>654</v>
      </c>
      <c r="K24" s="187" t="s">
        <v>201</v>
      </c>
      <c r="L24" s="193">
        <f>D39</f>
        <v>4</v>
      </c>
      <c r="M24" s="194">
        <f>D46</f>
        <v>0.625</v>
      </c>
      <c r="N24" s="193">
        <f>D54</f>
        <v>3.3333333333333335</v>
      </c>
      <c r="O24" s="187">
        <f t="shared" si="0"/>
        <v>5</v>
      </c>
      <c r="P24" s="187" t="str">
        <f>IF(L24="","",IF(AND('Area B'!O24&gt;='Tabella valutazione rischi'!$C$5,'Area B'!O24&lt;='Tabella valutazione rischi'!$D$5),'Tabella valutazione rischi'!$E$5,IF(AND('Area B'!O24&gt;'Tabella valutazione rischi'!$C$6,'Area B'!O24&lt;='Tabella valutazione rischi'!$D$6),'Tabella valutazione rischi'!$E$6,IF(AND('Area B'!O24&gt;'Tabella valutazione rischi'!$C$7,'Area B'!O24&lt;='Tabella valutazione rischi'!$D$7),'Tabella valutazione rischi'!$E$7,IF(AND('Area B'!O24&gt;'Tabella valutazione rischi'!$C$8,'Area B'!O24&lt;='Tabella valutazione rischi'!$D$8),'Tabella valutazione rischi'!$E$8,IF(AND('Area B'!O24&gt;'Tabella valutazione rischi'!$C$9,'Area B'!O24&lt;='Tabella valutazione rischi'!$D$9),'Tabella valutazione rischi'!$E$9,""))))))</f>
        <v>BASSO</v>
      </c>
      <c r="Q24" s="187" t="s">
        <v>655</v>
      </c>
      <c r="R24" s="187"/>
    </row>
    <row r="25" spans="1:18" ht="80.45" customHeight="1" x14ac:dyDescent="0.25">
      <c r="A25" s="202"/>
      <c r="B25" s="198"/>
      <c r="C25" s="202"/>
      <c r="D25" s="202"/>
      <c r="E25" s="202"/>
      <c r="F25" s="91" t="s">
        <v>350</v>
      </c>
      <c r="G25" s="60"/>
      <c r="H25" s="88"/>
      <c r="I25" s="51"/>
      <c r="J25" s="189"/>
      <c r="K25" s="189"/>
      <c r="L25" s="189"/>
      <c r="M25" s="196"/>
      <c r="N25" s="189"/>
      <c r="O25" s="189">
        <f t="shared" si="0"/>
        <v>0</v>
      </c>
      <c r="P25" s="189"/>
      <c r="Q25" s="189"/>
      <c r="R25" s="189"/>
    </row>
    <row r="26" spans="1:18" ht="78.75" x14ac:dyDescent="0.25">
      <c r="A26" s="105">
        <v>3</v>
      </c>
      <c r="B26" s="101" t="s">
        <v>262</v>
      </c>
      <c r="C26" s="101" t="s">
        <v>262</v>
      </c>
      <c r="D26" s="101" t="s">
        <v>423</v>
      </c>
      <c r="E26" s="101" t="s">
        <v>468</v>
      </c>
      <c r="F26" s="91" t="s">
        <v>449</v>
      </c>
      <c r="G26" s="60"/>
      <c r="H26" s="88"/>
      <c r="I26" s="51"/>
      <c r="J26" s="91" t="s">
        <v>654</v>
      </c>
      <c r="K26" s="95" t="s">
        <v>482</v>
      </c>
      <c r="L26" s="124">
        <f>E39</f>
        <v>4</v>
      </c>
      <c r="M26" s="151">
        <f>E46</f>
        <v>0.5</v>
      </c>
      <c r="N26" s="124">
        <f>E54</f>
        <v>3.3333333333333335</v>
      </c>
      <c r="O26" s="95">
        <f t="shared" si="0"/>
        <v>6.666666666666667</v>
      </c>
      <c r="P26" s="95" t="str">
        <f>IF(L26="","",IF(AND('Area B'!O26&gt;='Tabella valutazione rischi'!$C$5,'Area B'!O26&lt;='Tabella valutazione rischi'!$D$5),'Tabella valutazione rischi'!$E$5,IF(AND('Area B'!O26&gt;'Tabella valutazione rischi'!$C$6,'Area B'!O26&lt;='Tabella valutazione rischi'!$D$6),'Tabella valutazione rischi'!$E$6,IF(AND('Area B'!O26&gt;'Tabella valutazione rischi'!$C$7,'Area B'!O26&lt;='Tabella valutazione rischi'!$D$7),'Tabella valutazione rischi'!$E$7,IF(AND('Area B'!O26&gt;'Tabella valutazione rischi'!$C$8,'Area B'!O26&lt;='Tabella valutazione rischi'!$D$8),'Tabella valutazione rischi'!$E$8,IF(AND('Area B'!O26&gt;'Tabella valutazione rischi'!$C$9,'Area B'!O26&lt;='Tabella valutazione rischi'!$D$9),'Tabella valutazione rischi'!$E$9,""))))))</f>
        <v>MEDIO</v>
      </c>
      <c r="Q26" s="95" t="s">
        <v>657</v>
      </c>
      <c r="R26" s="116"/>
    </row>
    <row r="27" spans="1:18" ht="14.85" customHeight="1" x14ac:dyDescent="0.25">
      <c r="A27" s="81"/>
      <c r="B27" s="81"/>
      <c r="C27" s="36"/>
      <c r="D27" s="36"/>
      <c r="E27" s="36"/>
      <c r="F27" s="36"/>
      <c r="G27" s="36"/>
      <c r="H27" s="36"/>
      <c r="I27" s="36"/>
      <c r="J27" s="36"/>
      <c r="K27" s="36"/>
      <c r="L27" s="36"/>
      <c r="M27" s="36"/>
      <c r="N27" s="36"/>
      <c r="O27" s="81"/>
      <c r="P27" s="81"/>
      <c r="Q27" s="81"/>
      <c r="R27" s="81"/>
    </row>
    <row r="28" spans="1:18" ht="14.45" customHeight="1" x14ac:dyDescent="0.25">
      <c r="A28" s="81"/>
      <c r="B28" s="81"/>
      <c r="C28" s="36"/>
      <c r="D28" s="36"/>
      <c r="E28" s="36"/>
      <c r="F28" s="36"/>
      <c r="G28" s="36"/>
      <c r="H28" s="36"/>
      <c r="I28" s="36"/>
      <c r="J28" s="36"/>
      <c r="K28" s="36"/>
      <c r="L28" s="36"/>
      <c r="M28" s="36"/>
      <c r="N28" s="36"/>
      <c r="O28" s="81"/>
      <c r="P28" s="81"/>
      <c r="Q28" s="81"/>
      <c r="R28" s="81"/>
    </row>
    <row r="29" spans="1:18" ht="14.45" customHeight="1" x14ac:dyDescent="0.25">
      <c r="A29" s="81"/>
      <c r="B29" s="81"/>
      <c r="C29" s="36"/>
      <c r="D29" s="36"/>
      <c r="E29" s="36"/>
      <c r="F29" s="36"/>
      <c r="G29" s="36"/>
      <c r="H29" s="36"/>
      <c r="I29" s="36"/>
      <c r="J29" s="36"/>
      <c r="K29" s="36"/>
      <c r="L29" s="36"/>
      <c r="M29" s="36"/>
      <c r="N29" s="36"/>
      <c r="O29" s="81"/>
      <c r="P29" s="81"/>
      <c r="Q29" s="81"/>
      <c r="R29" s="81"/>
    </row>
    <row r="32" spans="1:18" x14ac:dyDescent="0.25">
      <c r="B32" s="164" t="s">
        <v>576</v>
      </c>
      <c r="C32" s="165"/>
    </row>
    <row r="33" spans="2:31" x14ac:dyDescent="0.25">
      <c r="B33" s="24" t="s">
        <v>94</v>
      </c>
      <c r="C33" s="24" t="s">
        <v>438</v>
      </c>
      <c r="D33" s="24" t="s">
        <v>439</v>
      </c>
      <c r="E33" s="24" t="s">
        <v>440</v>
      </c>
      <c r="F33" s="9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row>
    <row r="34" spans="2:31" x14ac:dyDescent="0.25">
      <c r="B34" s="138" t="s">
        <v>579</v>
      </c>
      <c r="C34" s="12">
        <v>1</v>
      </c>
      <c r="D34" s="12">
        <v>1</v>
      </c>
      <c r="E34" s="12">
        <v>1</v>
      </c>
      <c r="F34" s="9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row>
    <row r="35" spans="2:31" x14ac:dyDescent="0.25">
      <c r="B35" s="138" t="s">
        <v>580</v>
      </c>
      <c r="C35" s="12">
        <v>2</v>
      </c>
      <c r="D35" s="12">
        <v>1</v>
      </c>
      <c r="E35" s="12">
        <v>1</v>
      </c>
      <c r="F35" s="9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row>
    <row r="36" spans="2:31" ht="30" x14ac:dyDescent="0.25">
      <c r="B36" s="138" t="s">
        <v>581</v>
      </c>
      <c r="C36" s="12">
        <v>5</v>
      </c>
      <c r="D36" s="12">
        <v>4</v>
      </c>
      <c r="E36" s="12">
        <v>3</v>
      </c>
      <c r="F36" s="9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row>
    <row r="37" spans="2:31" ht="48" customHeight="1" x14ac:dyDescent="0.25">
      <c r="B37" s="138" t="s">
        <v>582</v>
      </c>
      <c r="C37" s="12">
        <v>3</v>
      </c>
      <c r="D37" s="12">
        <v>2</v>
      </c>
      <c r="E37" s="12">
        <v>4</v>
      </c>
      <c r="F37" s="9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row>
    <row r="38" spans="2:31" ht="43.5" customHeight="1" x14ac:dyDescent="0.25">
      <c r="B38" s="138" t="s">
        <v>583</v>
      </c>
      <c r="C38" s="12">
        <v>3</v>
      </c>
      <c r="D38" s="12">
        <v>2</v>
      </c>
      <c r="E38" s="12">
        <v>4</v>
      </c>
      <c r="F38" s="9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row>
    <row r="39" spans="2:31" ht="15.75" x14ac:dyDescent="0.25">
      <c r="B39" s="26" t="s">
        <v>96</v>
      </c>
      <c r="C39" s="27">
        <f>MAX(C34:C38)</f>
        <v>5</v>
      </c>
      <c r="D39" s="27">
        <f t="shared" ref="D39:E39" si="1">MAX(D34:D38)</f>
        <v>4</v>
      </c>
      <c r="E39" s="27">
        <f t="shared" si="1"/>
        <v>4</v>
      </c>
      <c r="F39" s="9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row>
    <row r="40" spans="2:31" x14ac:dyDescent="0.2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row>
    <row r="41" spans="2:31" x14ac:dyDescent="0.2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row>
    <row r="42" spans="2:31" x14ac:dyDescent="0.25">
      <c r="B42" s="164" t="s">
        <v>573</v>
      </c>
      <c r="C42" s="16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row>
    <row r="43" spans="2:31" x14ac:dyDescent="0.25">
      <c r="B43" s="24" t="s">
        <v>94</v>
      </c>
      <c r="C43" s="24" t="s">
        <v>438</v>
      </c>
      <c r="D43" s="24" t="s">
        <v>439</v>
      </c>
      <c r="E43" s="24" t="s">
        <v>440</v>
      </c>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row>
    <row r="44" spans="2:31" x14ac:dyDescent="0.25">
      <c r="B44" s="138" t="s">
        <v>618</v>
      </c>
      <c r="C44" s="149">
        <v>0.25</v>
      </c>
      <c r="D44" s="149">
        <v>0.5</v>
      </c>
      <c r="E44" s="149">
        <v>0.5</v>
      </c>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row>
    <row r="45" spans="2:31" x14ac:dyDescent="0.25">
      <c r="B45" s="138" t="s">
        <v>625</v>
      </c>
      <c r="C45" s="149">
        <v>0.5</v>
      </c>
      <c r="D45" s="149">
        <v>0.75</v>
      </c>
      <c r="E45" s="149">
        <v>0.5</v>
      </c>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row>
    <row r="46" spans="2:31" ht="15.75" x14ac:dyDescent="0.25">
      <c r="B46" s="26" t="s">
        <v>651</v>
      </c>
      <c r="C46" s="150">
        <f>AVERAGE(C44:C45)</f>
        <v>0.375</v>
      </c>
      <c r="D46" s="150">
        <f t="shared" ref="D46:E46" si="2">AVERAGE(D44:D45)</f>
        <v>0.625</v>
      </c>
      <c r="E46" s="150">
        <f t="shared" si="2"/>
        <v>0.5</v>
      </c>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row>
    <row r="47" spans="2:31" x14ac:dyDescent="0.2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row>
    <row r="48" spans="2:31" x14ac:dyDescent="0.2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row>
    <row r="49" spans="2:31" ht="14.45" customHeight="1" x14ac:dyDescent="0.25">
      <c r="B49" s="164" t="s">
        <v>577</v>
      </c>
      <c r="C49" s="16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row>
    <row r="50" spans="2:31" x14ac:dyDescent="0.25">
      <c r="B50" s="24" t="s">
        <v>94</v>
      </c>
      <c r="C50" s="24" t="s">
        <v>438</v>
      </c>
      <c r="D50" s="24" t="s">
        <v>439</v>
      </c>
      <c r="E50" s="24" t="s">
        <v>440</v>
      </c>
      <c r="F50" s="9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row>
    <row r="51" spans="2:31" x14ac:dyDescent="0.25">
      <c r="B51" s="138" t="s">
        <v>100</v>
      </c>
      <c r="C51" s="12">
        <v>4</v>
      </c>
      <c r="D51" s="12">
        <v>4</v>
      </c>
      <c r="E51" s="12">
        <v>5</v>
      </c>
      <c r="F51" s="9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row>
    <row r="52" spans="2:31" x14ac:dyDescent="0.25">
      <c r="B52" s="138" t="s">
        <v>108</v>
      </c>
      <c r="C52" s="12">
        <v>5</v>
      </c>
      <c r="D52" s="12">
        <v>3</v>
      </c>
      <c r="E52" s="12">
        <v>2</v>
      </c>
      <c r="F52" s="9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row>
    <row r="53" spans="2:31" x14ac:dyDescent="0.25">
      <c r="B53" s="138" t="s">
        <v>109</v>
      </c>
      <c r="C53" s="12">
        <v>3</v>
      </c>
      <c r="D53" s="12">
        <v>3</v>
      </c>
      <c r="E53" s="12">
        <v>3</v>
      </c>
      <c r="F53" s="9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row>
    <row r="54" spans="2:31" ht="15.75" x14ac:dyDescent="0.25">
      <c r="B54" s="26" t="s">
        <v>578</v>
      </c>
      <c r="C54" s="27">
        <f>AVERAGE(C51:C53)</f>
        <v>4</v>
      </c>
      <c r="D54" s="27">
        <f>AVERAGE(D51:D53)</f>
        <v>3.3333333333333335</v>
      </c>
      <c r="E54" s="27">
        <f>AVERAGE(E51:E53)</f>
        <v>3.3333333333333335</v>
      </c>
      <c r="F54" s="9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row>
  </sheetData>
  <mergeCells count="46">
    <mergeCell ref="P24:P25"/>
    <mergeCell ref="Q24:Q25"/>
    <mergeCell ref="R24:R25"/>
    <mergeCell ref="J18:J23"/>
    <mergeCell ref="K18:K23"/>
    <mergeCell ref="L18:L23"/>
    <mergeCell ref="N18:N23"/>
    <mergeCell ref="O18:O23"/>
    <mergeCell ref="P18:P23"/>
    <mergeCell ref="Q18:Q23"/>
    <mergeCell ref="R18:R23"/>
    <mergeCell ref="J24:J25"/>
    <mergeCell ref="K24:K25"/>
    <mergeCell ref="L24:L25"/>
    <mergeCell ref="N24:N25"/>
    <mergeCell ref="O24:O25"/>
    <mergeCell ref="A24:A25"/>
    <mergeCell ref="B18:B23"/>
    <mergeCell ref="C18:C23"/>
    <mergeCell ref="D18:D23"/>
    <mergeCell ref="E18:E23"/>
    <mergeCell ref="E24:E25"/>
    <mergeCell ref="D24:D25"/>
    <mergeCell ref="C24:C25"/>
    <mergeCell ref="A18:A23"/>
    <mergeCell ref="C1:R1"/>
    <mergeCell ref="A16:E16"/>
    <mergeCell ref="L16:P16"/>
    <mergeCell ref="Q16:R16"/>
    <mergeCell ref="B4:E4"/>
    <mergeCell ref="B5:E5"/>
    <mergeCell ref="B6:E6"/>
    <mergeCell ref="B7:E7"/>
    <mergeCell ref="B8:E8"/>
    <mergeCell ref="B11:E11"/>
    <mergeCell ref="B12:E12"/>
    <mergeCell ref="B9:E9"/>
    <mergeCell ref="B10:E10"/>
    <mergeCell ref="B42:C42"/>
    <mergeCell ref="B49:C49"/>
    <mergeCell ref="J16:K16"/>
    <mergeCell ref="G16:I16"/>
    <mergeCell ref="M18:M23"/>
    <mergeCell ref="M24:M25"/>
    <mergeCell ref="B32:C32"/>
    <mergeCell ref="B24:B25"/>
  </mergeCells>
  <phoneticPr fontId="24" type="noConversion"/>
  <pageMargins left="0.23622047244094491" right="0.23622047244094491" top="0.74803149606299213" bottom="0.74803149606299213" header="0.31496062992125984" footer="0.31496062992125984"/>
  <pageSetup paperSize="9" scale="46" fitToHeight="4"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256" operator="equal" id="{6BBB2207-A368-473A-A81C-3E0E5ADC9062}">
            <xm:f>'Tabella valutazione rischi'!$E$9</xm:f>
            <x14:dxf>
              <fill>
                <patternFill>
                  <bgColor rgb="FFFF0000"/>
                </patternFill>
              </fill>
            </x14:dxf>
          </x14:cfRule>
          <x14:cfRule type="cellIs" priority="257" operator="equal" id="{CC688B25-39B0-44D8-8EE0-873214C493B5}">
            <xm:f>'Tabella valutazione rischi'!$E$8</xm:f>
            <x14:dxf>
              <fill>
                <patternFill>
                  <bgColor rgb="FFFFC000"/>
                </patternFill>
              </fill>
            </x14:dxf>
          </x14:cfRule>
          <x14:cfRule type="cellIs" priority="258" operator="equal" id="{87A6390F-0353-482B-A266-44955AFF50BB}">
            <xm:f>'Tabella valutazione rischi'!$E$7</xm:f>
            <x14:dxf>
              <fill>
                <patternFill>
                  <bgColor rgb="FFFFFF00"/>
                </patternFill>
              </fill>
            </x14:dxf>
          </x14:cfRule>
          <x14:cfRule type="cellIs" priority="259" operator="equal" id="{7DCDE6C1-9EF7-440C-B0B3-90B8E750E4D7}">
            <xm:f>'Tabella valutazione rischi'!$E$6</xm:f>
            <x14:dxf>
              <fill>
                <patternFill>
                  <bgColor rgb="FF00B050"/>
                </patternFill>
              </fill>
            </x14:dxf>
          </x14:cfRule>
          <x14:cfRule type="cellIs" priority="260" operator="equal" id="{BBD53414-DF98-4E72-AF19-3E75950107FD}">
            <xm:f>'Tabella valutazione rischi'!$E$5</xm:f>
            <x14:dxf>
              <fill>
                <patternFill>
                  <bgColor theme="0"/>
                </patternFill>
              </fill>
            </x14:dxf>
          </x14:cfRule>
          <xm:sqref>P18 P24 P26:P29</xm:sqref>
        </x14:conditionalFormatting>
        <x14:conditionalFormatting xmlns:xm="http://schemas.microsoft.com/office/excel/2006/main">
          <x14:cfRule type="cellIs" priority="201" operator="equal" id="{EF30FF1E-C831-4222-AD00-EF5EBE43258F}">
            <xm:f>'Tabella valutazione rischi'!$E$9</xm:f>
            <x14:dxf>
              <fill>
                <patternFill>
                  <bgColor rgb="FFFF0000"/>
                </patternFill>
              </fill>
            </x14:dxf>
          </x14:cfRule>
          <x14:cfRule type="cellIs" priority="202" operator="equal" id="{36F11128-B42E-4CF8-BD5E-426FDCB3E270}">
            <xm:f>'Tabella valutazione rischi'!$E$8</xm:f>
            <x14:dxf>
              <fill>
                <patternFill>
                  <bgColor rgb="FFFFC000"/>
                </patternFill>
              </fill>
            </x14:dxf>
          </x14:cfRule>
          <x14:cfRule type="cellIs" priority="203" operator="equal" id="{D03EAFC3-7CE1-4BDF-90D0-7462E59B7892}">
            <xm:f>'Tabella valutazione rischi'!$E$7</xm:f>
            <x14:dxf>
              <fill>
                <patternFill>
                  <bgColor rgb="FFFFFF00"/>
                </patternFill>
              </fill>
            </x14:dxf>
          </x14:cfRule>
          <x14:cfRule type="cellIs" priority="204" operator="equal" id="{32302F6F-AD7D-478E-ADE8-9915F684A5EC}">
            <xm:f>'Tabella valutazione rischi'!$E$6</xm:f>
            <x14:dxf>
              <fill>
                <patternFill>
                  <bgColor rgb="FF00B050"/>
                </patternFill>
              </fill>
            </x14:dxf>
          </x14:cfRule>
          <x14:cfRule type="cellIs" priority="205" operator="equal" id="{F14EDD11-9525-45D4-B8FB-D2C5EB28E755}">
            <xm:f>'Tabella valutazione rischi'!$E$5</xm:f>
            <x14:dxf>
              <fill>
                <patternFill>
                  <bgColor theme="0"/>
                </patternFill>
              </fill>
            </x14:dxf>
          </x14:cfRule>
          <xm:sqref>Q26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51"/>
  <sheetViews>
    <sheetView showGridLines="0" topLeftCell="A29" zoomScale="90" zoomScaleNormal="90" workbookViewId="0">
      <selection activeCell="C48" sqref="C48"/>
    </sheetView>
  </sheetViews>
  <sheetFormatPr defaultColWidth="9.140625" defaultRowHeight="15" outlineLevelCol="1" x14ac:dyDescent="0.25"/>
  <cols>
    <col min="1" max="1" width="4.5703125" style="1" customWidth="1"/>
    <col min="2" max="2" width="26" style="1" customWidth="1"/>
    <col min="3" max="3" width="23" style="1" customWidth="1"/>
    <col min="4" max="4" width="17.85546875" style="1" customWidth="1"/>
    <col min="5" max="5" width="20.85546875" style="1" customWidth="1"/>
    <col min="6" max="6" width="62.85546875" style="1" customWidth="1"/>
    <col min="7" max="9" width="18.28515625" style="1" hidden="1" customWidth="1" outlineLevel="1"/>
    <col min="10" max="10" width="20.85546875" style="1" customWidth="1" collapsed="1"/>
    <col min="11" max="11" width="20.85546875" style="1" customWidth="1"/>
    <col min="12" max="13" width="13.5703125" style="1" customWidth="1"/>
    <col min="14" max="14" width="12.85546875" style="1" customWidth="1"/>
    <col min="15" max="15" width="17.7109375" style="1" customWidth="1"/>
    <col min="16" max="16" width="16.140625" style="1" customWidth="1"/>
    <col min="17" max="18" width="20.85546875" style="1" customWidth="1"/>
    <col min="19" max="16384" width="9.140625" style="1"/>
  </cols>
  <sheetData>
    <row r="1" spans="1:18" ht="23.25" x14ac:dyDescent="0.35">
      <c r="C1" s="205" t="s">
        <v>329</v>
      </c>
      <c r="D1" s="205"/>
      <c r="E1" s="205"/>
      <c r="F1" s="205"/>
      <c r="G1" s="205"/>
      <c r="H1" s="205"/>
      <c r="I1" s="205"/>
      <c r="J1" s="205"/>
      <c r="K1" s="205"/>
      <c r="L1" s="205"/>
      <c r="M1" s="205"/>
      <c r="N1" s="205"/>
      <c r="O1" s="205"/>
      <c r="P1" s="205"/>
      <c r="Q1" s="205"/>
      <c r="R1" s="205"/>
    </row>
    <row r="4" spans="1:18" ht="18.75" x14ac:dyDescent="0.3">
      <c r="B4" s="199" t="s">
        <v>12</v>
      </c>
      <c r="C4" s="199"/>
      <c r="D4" s="199"/>
      <c r="E4" s="199"/>
    </row>
    <row r="5" spans="1:18" ht="18.75" x14ac:dyDescent="0.25">
      <c r="B5" s="53" t="s">
        <v>16</v>
      </c>
      <c r="C5" s="54"/>
      <c r="D5" s="54"/>
      <c r="E5" s="55"/>
    </row>
    <row r="6" spans="1:18" ht="18.75" x14ac:dyDescent="0.25">
      <c r="B6" s="53" t="s">
        <v>17</v>
      </c>
      <c r="C6" s="54"/>
      <c r="D6" s="54"/>
      <c r="E6" s="55"/>
    </row>
    <row r="7" spans="1:18" ht="18.75" x14ac:dyDescent="0.25">
      <c r="B7" s="53" t="s">
        <v>18</v>
      </c>
      <c r="C7" s="54"/>
      <c r="D7" s="54"/>
      <c r="E7" s="55"/>
    </row>
    <row r="8" spans="1:18" ht="18.75" x14ac:dyDescent="0.25">
      <c r="B8" s="53" t="s">
        <v>19</v>
      </c>
      <c r="C8" s="54"/>
      <c r="D8" s="54"/>
      <c r="E8" s="55"/>
    </row>
    <row r="9" spans="1:18" ht="18.75" x14ac:dyDescent="0.25">
      <c r="B9" s="53" t="s">
        <v>20</v>
      </c>
      <c r="C9" s="54"/>
      <c r="D9" s="54"/>
      <c r="E9" s="55"/>
    </row>
    <row r="10" spans="1:18" ht="18.75" x14ac:dyDescent="0.25">
      <c r="B10" s="53" t="s">
        <v>21</v>
      </c>
      <c r="C10" s="54"/>
      <c r="D10" s="54"/>
      <c r="E10" s="55"/>
    </row>
    <row r="14" spans="1:18" s="19" customFormat="1" ht="38.85" customHeight="1" x14ac:dyDescent="0.25">
      <c r="A14" s="170" t="s">
        <v>40</v>
      </c>
      <c r="B14" s="170"/>
      <c r="C14" s="170"/>
      <c r="D14" s="170"/>
      <c r="E14" s="170"/>
      <c r="F14" s="137" t="s">
        <v>41</v>
      </c>
      <c r="G14" s="181" t="s">
        <v>567</v>
      </c>
      <c r="H14" s="183"/>
      <c r="I14" s="182"/>
      <c r="J14" s="181" t="s">
        <v>566</v>
      </c>
      <c r="K14" s="182"/>
      <c r="L14" s="170" t="s">
        <v>42</v>
      </c>
      <c r="M14" s="170"/>
      <c r="N14" s="170"/>
      <c r="O14" s="170"/>
      <c r="P14" s="170"/>
      <c r="Q14" s="181" t="s">
        <v>43</v>
      </c>
      <c r="R14" s="182"/>
    </row>
    <row r="15" spans="1:18" s="4" customFormat="1" ht="75" x14ac:dyDescent="0.25">
      <c r="A15" s="48" t="s">
        <v>0</v>
      </c>
      <c r="B15" s="48" t="s">
        <v>38</v>
      </c>
      <c r="C15" s="48" t="s">
        <v>10</v>
      </c>
      <c r="D15" s="48" t="s">
        <v>316</v>
      </c>
      <c r="E15" s="48" t="s">
        <v>11</v>
      </c>
      <c r="F15" s="48" t="s">
        <v>9</v>
      </c>
      <c r="G15" s="48" t="s">
        <v>568</v>
      </c>
      <c r="H15" s="48" t="s">
        <v>569</v>
      </c>
      <c r="I15" s="48" t="s">
        <v>570</v>
      </c>
      <c r="J15" s="48" t="s">
        <v>566</v>
      </c>
      <c r="K15" s="48" t="s">
        <v>357</v>
      </c>
      <c r="L15" s="48" t="s">
        <v>1</v>
      </c>
      <c r="M15" s="48" t="s">
        <v>573</v>
      </c>
      <c r="N15" s="48" t="s">
        <v>574</v>
      </c>
      <c r="O15" s="48" t="s">
        <v>575</v>
      </c>
      <c r="P15" s="48" t="s">
        <v>23</v>
      </c>
      <c r="Q15" s="48" t="s">
        <v>571</v>
      </c>
      <c r="R15" s="48" t="s">
        <v>572</v>
      </c>
    </row>
    <row r="16" spans="1:18" ht="217.5" customHeight="1" x14ac:dyDescent="0.25">
      <c r="A16" s="49">
        <v>1</v>
      </c>
      <c r="B16" s="50" t="s">
        <v>454</v>
      </c>
      <c r="C16" s="50" t="s">
        <v>413</v>
      </c>
      <c r="D16" s="50" t="s">
        <v>424</v>
      </c>
      <c r="E16" s="50" t="s">
        <v>462</v>
      </c>
      <c r="F16" s="51" t="s">
        <v>396</v>
      </c>
      <c r="G16" s="60"/>
      <c r="H16" s="88"/>
      <c r="I16" s="51"/>
      <c r="J16" s="51" t="s">
        <v>658</v>
      </c>
      <c r="K16" s="51" t="s">
        <v>366</v>
      </c>
      <c r="L16" s="52">
        <f>C33</f>
        <v>5</v>
      </c>
      <c r="M16" s="155">
        <f>C$40</f>
        <v>0.5</v>
      </c>
      <c r="N16" s="89">
        <f>C48</f>
        <v>4</v>
      </c>
      <c r="O16" s="60">
        <f t="shared" ref="O16:O21" si="0">L16*(1-M16)*N16</f>
        <v>10</v>
      </c>
      <c r="P16" s="60" t="str">
        <f>IF(L16="","",IF(AND(O16&gt;='Tabella valutazione rischi'!$C$5,O16&lt;='Tabella valutazione rischi'!$D$5),'Tabella valutazione rischi'!$E$5,IF(AND(O16&gt;'Tabella valutazione rischi'!$C$6,O16&lt;='Tabella valutazione rischi'!$D$6),'Tabella valutazione rischi'!$E$6,IF(AND(O16&gt;'Tabella valutazione rischi'!$C$7,O16&lt;='Tabella valutazione rischi'!$D$7),'Tabella valutazione rischi'!$E$7,IF(AND(O16&gt;'Tabella valutazione rischi'!$C$8,O16&lt;='Tabella valutazione rischi'!$D$8),'Tabella valutazione rischi'!$E$8,IF(AND(O16&gt;'Tabella valutazione rischi'!$C$9,O16&lt;='Tabella valutazione rischi'!$D$9),'Tabella valutazione rischi'!$E$9,""))))))</f>
        <v>MEDIO</v>
      </c>
      <c r="Q16" s="51" t="s">
        <v>524</v>
      </c>
      <c r="R16" s="51"/>
    </row>
    <row r="17" spans="1:18" ht="149.85" customHeight="1" x14ac:dyDescent="0.25">
      <c r="A17" s="49">
        <v>2</v>
      </c>
      <c r="B17" s="98" t="s">
        <v>222</v>
      </c>
      <c r="C17" s="98" t="s">
        <v>390</v>
      </c>
      <c r="D17" s="98" t="s">
        <v>423</v>
      </c>
      <c r="E17" s="98" t="s">
        <v>468</v>
      </c>
      <c r="F17" s="51" t="s">
        <v>351</v>
      </c>
      <c r="G17" s="60"/>
      <c r="H17" s="88"/>
      <c r="I17" s="51"/>
      <c r="J17" s="51" t="s">
        <v>659</v>
      </c>
      <c r="K17" s="51"/>
      <c r="L17" s="52">
        <f>D33</f>
        <v>4</v>
      </c>
      <c r="M17" s="155">
        <f>D$40</f>
        <v>0.5</v>
      </c>
      <c r="N17" s="89">
        <f>D48</f>
        <v>3</v>
      </c>
      <c r="O17" s="60">
        <f t="shared" si="0"/>
        <v>6</v>
      </c>
      <c r="P17" s="60" t="str">
        <f>IF(L17="","",IF(AND(O17&gt;='Tabella valutazione rischi'!$C$5,O17&lt;='Tabella valutazione rischi'!$D$5),'Tabella valutazione rischi'!$E$5,IF(AND(O17&gt;'Tabella valutazione rischi'!$C$6,O17&lt;='Tabella valutazione rischi'!$D$6),'Tabella valutazione rischi'!$E$6,IF(AND(O17&gt;'Tabella valutazione rischi'!$C$7,O17&lt;='Tabella valutazione rischi'!$D$7),'Tabella valutazione rischi'!$E$7,IF(AND(O17&gt;'Tabella valutazione rischi'!$C$8,O17&lt;='Tabella valutazione rischi'!$D$8),'Tabella valutazione rischi'!$E$8,IF(AND(O17&gt;'Tabella valutazione rischi'!$C$9,O17&lt;='Tabella valutazione rischi'!$D$9),'Tabella valutazione rischi'!$E$9,""))))))</f>
        <v>BASSO</v>
      </c>
      <c r="Q17" s="78" t="s">
        <v>520</v>
      </c>
      <c r="R17" s="51"/>
    </row>
    <row r="18" spans="1:18" ht="235.5" customHeight="1" x14ac:dyDescent="0.25">
      <c r="A18" s="49">
        <v>3</v>
      </c>
      <c r="B18" s="50" t="s">
        <v>456</v>
      </c>
      <c r="C18" s="98" t="s">
        <v>390</v>
      </c>
      <c r="D18" s="98" t="s">
        <v>423</v>
      </c>
      <c r="E18" s="98" t="s">
        <v>463</v>
      </c>
      <c r="F18" s="51" t="s">
        <v>397</v>
      </c>
      <c r="G18" s="60"/>
      <c r="H18" s="88"/>
      <c r="I18" s="51"/>
      <c r="J18" s="51" t="s">
        <v>659</v>
      </c>
      <c r="K18" s="51"/>
      <c r="L18" s="52">
        <f>E33</f>
        <v>4</v>
      </c>
      <c r="M18" s="155">
        <f>E$40</f>
        <v>0.5</v>
      </c>
      <c r="N18" s="89">
        <f>E48</f>
        <v>3</v>
      </c>
      <c r="O18" s="89">
        <f t="shared" si="0"/>
        <v>6</v>
      </c>
      <c r="P18" s="60" t="str">
        <f>IF(L18="","",IF(AND(O18&gt;='Tabella valutazione rischi'!$C$5,O18&lt;='Tabella valutazione rischi'!$D$5),'Tabella valutazione rischi'!$E$5,IF(AND(O18&gt;'Tabella valutazione rischi'!$C$6,O18&lt;='Tabella valutazione rischi'!$D$6),'Tabella valutazione rischi'!$E$6,IF(AND(O18&gt;'Tabella valutazione rischi'!$C$7,O18&lt;='Tabella valutazione rischi'!$D$7),'Tabella valutazione rischi'!$E$7,IF(AND(O18&gt;'Tabella valutazione rischi'!$C$8,O18&lt;='Tabella valutazione rischi'!$D$8),'Tabella valutazione rischi'!$E$8,IF(AND(O18&gt;'Tabella valutazione rischi'!$C$9,O18&lt;='Tabella valutazione rischi'!$D$9),'Tabella valutazione rischi'!$E$9,""))))))</f>
        <v>BASSO</v>
      </c>
      <c r="Q18" s="85" t="s">
        <v>520</v>
      </c>
      <c r="R18" s="51"/>
    </row>
    <row r="19" spans="1:18" ht="186" customHeight="1" x14ac:dyDescent="0.25">
      <c r="A19" s="49">
        <v>4</v>
      </c>
      <c r="B19" s="50" t="s">
        <v>387</v>
      </c>
      <c r="C19" s="50" t="s">
        <v>426</v>
      </c>
      <c r="D19" s="50" t="s">
        <v>425</v>
      </c>
      <c r="E19" s="50" t="s">
        <v>464</v>
      </c>
      <c r="F19" s="99" t="s">
        <v>398</v>
      </c>
      <c r="G19" s="60"/>
      <c r="H19" s="88"/>
      <c r="I19" s="51"/>
      <c r="J19" s="51" t="s">
        <v>659</v>
      </c>
      <c r="K19" s="51" t="s">
        <v>498</v>
      </c>
      <c r="L19" s="52">
        <f>F33</f>
        <v>3</v>
      </c>
      <c r="M19" s="155">
        <f>F$40</f>
        <v>0.625</v>
      </c>
      <c r="N19" s="89">
        <f>F48</f>
        <v>3</v>
      </c>
      <c r="O19" s="89">
        <f t="shared" si="0"/>
        <v>3.375</v>
      </c>
      <c r="P19" s="60" t="str">
        <f>IF(L19="","",IF(AND(O19&gt;='Tabella valutazione rischi'!$C$5,O19&lt;='Tabella valutazione rischi'!$D$5),'Tabella valutazione rischi'!$E$5,IF(AND(O19&gt;'Tabella valutazione rischi'!$C$6,O19&lt;='Tabella valutazione rischi'!$D$6),'Tabella valutazione rischi'!$E$6,IF(AND(O19&gt;'Tabella valutazione rischi'!$C$7,O19&lt;='Tabella valutazione rischi'!$D$7),'Tabella valutazione rischi'!$E$7,IF(AND(O19&gt;'Tabella valutazione rischi'!$C$8,O19&lt;='Tabella valutazione rischi'!$D$8),'Tabella valutazione rischi'!$E$8,IF(AND(O19&gt;'Tabella valutazione rischi'!$C$9,O19&lt;='Tabella valutazione rischi'!$D$9),'Tabella valutazione rischi'!$E$9,""))))))</f>
        <v>BASSO</v>
      </c>
      <c r="Q19" s="85" t="s">
        <v>520</v>
      </c>
      <c r="R19" s="51"/>
    </row>
    <row r="20" spans="1:18" ht="220.5" customHeight="1" x14ac:dyDescent="0.25">
      <c r="A20" s="49">
        <v>5</v>
      </c>
      <c r="B20" s="119" t="s">
        <v>431</v>
      </c>
      <c r="C20" s="50" t="s">
        <v>457</v>
      </c>
      <c r="D20" s="50" t="s">
        <v>420</v>
      </c>
      <c r="E20" s="50" t="s">
        <v>465</v>
      </c>
      <c r="F20" s="51" t="s">
        <v>499</v>
      </c>
      <c r="G20" s="60"/>
      <c r="H20" s="88"/>
      <c r="I20" s="51"/>
      <c r="J20" s="51" t="s">
        <v>659</v>
      </c>
      <c r="K20" s="51" t="s">
        <v>365</v>
      </c>
      <c r="L20" s="52">
        <f>J33</f>
        <v>3</v>
      </c>
      <c r="M20" s="155">
        <f>J$40</f>
        <v>0.5</v>
      </c>
      <c r="N20" s="89">
        <f>J48</f>
        <v>2.3333333333333335</v>
      </c>
      <c r="O20" s="89">
        <f t="shared" si="0"/>
        <v>3.5</v>
      </c>
      <c r="P20" s="60" t="str">
        <f>IF(L20="","",IF(AND(O20&gt;='Tabella valutazione rischi'!$C$5,O20&lt;='Tabella valutazione rischi'!$D$5),'Tabella valutazione rischi'!$E$5,IF(AND(O20&gt;'Tabella valutazione rischi'!$C$6,O20&lt;='Tabella valutazione rischi'!$D$6),'Tabella valutazione rischi'!$E$6,IF(AND(O20&gt;'Tabella valutazione rischi'!$C$7,O20&lt;='Tabella valutazione rischi'!$D$7),'Tabella valutazione rischi'!$E$7,IF(AND(O20&gt;'Tabella valutazione rischi'!$C$8,O20&lt;='Tabella valutazione rischi'!$D$8),'Tabella valutazione rischi'!$E$8,IF(AND(O20&gt;'Tabella valutazione rischi'!$C$9,O20&lt;='Tabella valutazione rischi'!$D$9),'Tabella valutazione rischi'!$E$9,""))))))</f>
        <v>BASSO</v>
      </c>
      <c r="Q20" s="85" t="s">
        <v>520</v>
      </c>
      <c r="R20" s="51"/>
    </row>
    <row r="21" spans="1:18" ht="220.5" customHeight="1" x14ac:dyDescent="0.25">
      <c r="A21" s="49">
        <v>6</v>
      </c>
      <c r="B21" s="50" t="s">
        <v>492</v>
      </c>
      <c r="C21" s="50" t="s">
        <v>427</v>
      </c>
      <c r="D21" s="50" t="s">
        <v>420</v>
      </c>
      <c r="E21" s="50" t="s">
        <v>428</v>
      </c>
      <c r="F21" s="51" t="s">
        <v>500</v>
      </c>
      <c r="G21" s="60"/>
      <c r="H21" s="88"/>
      <c r="I21" s="51"/>
      <c r="J21" s="51" t="s">
        <v>659</v>
      </c>
      <c r="K21" s="51" t="s">
        <v>365</v>
      </c>
      <c r="L21" s="52">
        <f>K33</f>
        <v>3</v>
      </c>
      <c r="M21" s="155">
        <f>K$40</f>
        <v>0.5</v>
      </c>
      <c r="N21" s="89">
        <f>K48</f>
        <v>2</v>
      </c>
      <c r="O21" s="89">
        <f t="shared" si="0"/>
        <v>3</v>
      </c>
      <c r="P21" s="60" t="str">
        <f>IF(L21="","",IF(AND(O21&gt;='Tabella valutazione rischi'!$C$5,O21&lt;='Tabella valutazione rischi'!$D$5),'Tabella valutazione rischi'!$E$5,IF(AND(O21&gt;'Tabella valutazione rischi'!$C$6,O21&lt;='Tabella valutazione rischi'!$D$6),'Tabella valutazione rischi'!$E$6,IF(AND(O21&gt;'Tabella valutazione rischi'!$C$7,O21&lt;='Tabella valutazione rischi'!$D$7),'Tabella valutazione rischi'!$E$7,IF(AND(O21&gt;'Tabella valutazione rischi'!$C$8,O21&lt;='Tabella valutazione rischi'!$D$8),'Tabella valutazione rischi'!$E$8,IF(AND(O21&gt;'Tabella valutazione rischi'!$C$9,O21&lt;='Tabella valutazione rischi'!$D$9),'Tabella valutazione rischi'!$E$9,""))))))</f>
        <v>BASSO</v>
      </c>
      <c r="Q21" s="85" t="s">
        <v>520</v>
      </c>
      <c r="R21" s="51"/>
    </row>
    <row r="22" spans="1:18" ht="32.85" customHeight="1" x14ac:dyDescent="0.25">
      <c r="B22" s="206" t="s">
        <v>477</v>
      </c>
      <c r="C22" s="206"/>
      <c r="D22" s="206"/>
      <c r="E22" s="206"/>
      <c r="F22" s="206"/>
      <c r="G22" s="206"/>
      <c r="H22" s="206"/>
      <c r="I22" s="206"/>
      <c r="J22" s="206"/>
      <c r="K22" s="206"/>
    </row>
    <row r="26" spans="1:18" x14ac:dyDescent="0.25">
      <c r="B26" s="164" t="s">
        <v>576</v>
      </c>
      <c r="C26" s="165"/>
    </row>
    <row r="27" spans="1:18" x14ac:dyDescent="0.25">
      <c r="B27" s="24" t="s">
        <v>94</v>
      </c>
      <c r="C27" s="24" t="s">
        <v>438</v>
      </c>
      <c r="D27" s="24" t="s">
        <v>439</v>
      </c>
      <c r="E27" s="24" t="s">
        <v>440</v>
      </c>
      <c r="F27" s="24" t="s">
        <v>441</v>
      </c>
      <c r="G27" s="92"/>
      <c r="H27" s="112"/>
      <c r="I27" s="152"/>
      <c r="J27" s="24" t="s">
        <v>442</v>
      </c>
      <c r="K27" s="24" t="s">
        <v>443</v>
      </c>
      <c r="L27" s="92"/>
      <c r="M27" s="112"/>
      <c r="N27" s="112"/>
      <c r="O27" s="112"/>
      <c r="P27" s="112"/>
      <c r="Q27" s="112"/>
      <c r="R27" s="112"/>
    </row>
    <row r="28" spans="1:18" x14ac:dyDescent="0.25">
      <c r="B28" s="138" t="s">
        <v>579</v>
      </c>
      <c r="C28" s="12">
        <v>1</v>
      </c>
      <c r="D28" s="12">
        <v>1</v>
      </c>
      <c r="E28" s="12">
        <v>1</v>
      </c>
      <c r="F28" s="12">
        <v>1</v>
      </c>
      <c r="G28" s="93"/>
      <c r="H28" s="113"/>
      <c r="I28" s="153"/>
      <c r="J28" s="12">
        <v>1</v>
      </c>
      <c r="K28" s="12">
        <v>1</v>
      </c>
      <c r="L28" s="93"/>
      <c r="M28" s="113"/>
      <c r="N28" s="113"/>
      <c r="O28" s="113"/>
      <c r="P28" s="113"/>
      <c r="Q28" s="113"/>
      <c r="R28" s="113"/>
    </row>
    <row r="29" spans="1:18" x14ac:dyDescent="0.25">
      <c r="B29" s="138" t="s">
        <v>580</v>
      </c>
      <c r="C29" s="12">
        <v>1</v>
      </c>
      <c r="D29" s="12">
        <v>1</v>
      </c>
      <c r="E29" s="12">
        <v>1</v>
      </c>
      <c r="F29" s="12">
        <v>1</v>
      </c>
      <c r="G29" s="93"/>
      <c r="H29" s="113"/>
      <c r="I29" s="153"/>
      <c r="J29" s="12">
        <v>1</v>
      </c>
      <c r="K29" s="12">
        <v>1</v>
      </c>
      <c r="L29" s="93"/>
      <c r="M29" s="113"/>
      <c r="N29" s="113"/>
      <c r="O29" s="113"/>
      <c r="P29" s="113"/>
      <c r="Q29" s="113"/>
      <c r="R29" s="113"/>
    </row>
    <row r="30" spans="1:18" ht="30" x14ac:dyDescent="0.25">
      <c r="B30" s="138" t="s">
        <v>581</v>
      </c>
      <c r="C30" s="12">
        <v>5</v>
      </c>
      <c r="D30" s="12">
        <v>4</v>
      </c>
      <c r="E30" s="12">
        <v>4</v>
      </c>
      <c r="F30" s="12">
        <v>3</v>
      </c>
      <c r="G30" s="93"/>
      <c r="H30" s="113"/>
      <c r="I30" s="153"/>
      <c r="J30" s="12">
        <v>3</v>
      </c>
      <c r="K30" s="12">
        <v>3</v>
      </c>
      <c r="L30" s="93"/>
      <c r="M30" s="113"/>
      <c r="N30" s="113"/>
      <c r="O30" s="113"/>
      <c r="P30" s="113"/>
      <c r="Q30" s="113"/>
      <c r="R30" s="113"/>
    </row>
    <row r="31" spans="1:18" ht="50.1" customHeight="1" x14ac:dyDescent="0.25">
      <c r="B31" s="138" t="s">
        <v>582</v>
      </c>
      <c r="C31" s="12">
        <v>2</v>
      </c>
      <c r="D31" s="12">
        <v>2</v>
      </c>
      <c r="E31" s="12">
        <v>2</v>
      </c>
      <c r="F31" s="12">
        <v>1</v>
      </c>
      <c r="G31" s="93"/>
      <c r="H31" s="113"/>
      <c r="I31" s="153"/>
      <c r="J31" s="12">
        <v>2</v>
      </c>
      <c r="K31" s="12">
        <v>2</v>
      </c>
      <c r="L31" s="93"/>
      <c r="M31" s="113"/>
      <c r="N31" s="113"/>
      <c r="O31" s="113"/>
      <c r="P31" s="113"/>
      <c r="Q31" s="113"/>
      <c r="R31" s="113"/>
    </row>
    <row r="32" spans="1:18" x14ac:dyDescent="0.25">
      <c r="B32" s="138" t="s">
        <v>583</v>
      </c>
      <c r="C32" s="12">
        <v>2</v>
      </c>
      <c r="D32" s="12">
        <v>2</v>
      </c>
      <c r="E32" s="12">
        <v>2</v>
      </c>
      <c r="F32" s="12">
        <v>2</v>
      </c>
      <c r="G32" s="93"/>
      <c r="H32" s="113"/>
      <c r="I32" s="153"/>
      <c r="J32" s="12">
        <v>2</v>
      </c>
      <c r="K32" s="12">
        <v>2</v>
      </c>
      <c r="L32" s="93"/>
      <c r="M32" s="113"/>
      <c r="N32" s="113"/>
      <c r="O32" s="113"/>
      <c r="P32" s="113"/>
      <c r="Q32" s="113"/>
      <c r="R32" s="113"/>
    </row>
    <row r="33" spans="2:18" ht="15.75" x14ac:dyDescent="0.25">
      <c r="B33" s="26" t="s">
        <v>96</v>
      </c>
      <c r="C33" s="27">
        <f>MAX(C28:C32)</f>
        <v>5</v>
      </c>
      <c r="D33" s="27">
        <f t="shared" ref="D33:F33" si="1">MAX(D28:D32)</f>
        <v>4</v>
      </c>
      <c r="E33" s="27">
        <f t="shared" si="1"/>
        <v>4</v>
      </c>
      <c r="F33" s="27">
        <f t="shared" si="1"/>
        <v>3</v>
      </c>
      <c r="G33" s="94"/>
      <c r="H33" s="114"/>
      <c r="I33" s="154"/>
      <c r="J33" s="27">
        <f>MAX(J28:J32)</f>
        <v>3</v>
      </c>
      <c r="K33" s="27">
        <f>MAX(K28:K32)</f>
        <v>3</v>
      </c>
      <c r="L33" s="94"/>
      <c r="M33" s="114"/>
      <c r="N33" s="114"/>
      <c r="O33" s="114"/>
      <c r="P33" s="114"/>
      <c r="Q33" s="114"/>
      <c r="R33" s="114"/>
    </row>
    <row r="34" spans="2:18" x14ac:dyDescent="0.25">
      <c r="L34" s="115"/>
      <c r="M34" s="115"/>
      <c r="N34" s="115"/>
      <c r="O34" s="115"/>
      <c r="P34" s="115"/>
      <c r="Q34" s="115"/>
      <c r="R34" s="115"/>
    </row>
    <row r="35" spans="2:18" x14ac:dyDescent="0.25">
      <c r="L35" s="115"/>
      <c r="M35" s="115"/>
      <c r="N35" s="115"/>
      <c r="O35" s="115"/>
      <c r="P35" s="115"/>
      <c r="Q35" s="115"/>
      <c r="R35" s="115"/>
    </row>
    <row r="36" spans="2:18" x14ac:dyDescent="0.25">
      <c r="B36" s="164" t="s">
        <v>573</v>
      </c>
      <c r="C36" s="165"/>
      <c r="L36" s="115"/>
      <c r="M36" s="115"/>
      <c r="N36" s="115"/>
      <c r="O36" s="115"/>
      <c r="P36" s="115"/>
      <c r="Q36" s="115"/>
      <c r="R36" s="115"/>
    </row>
    <row r="37" spans="2:18" x14ac:dyDescent="0.25">
      <c r="B37" s="24" t="s">
        <v>94</v>
      </c>
      <c r="C37" s="24" t="s">
        <v>438</v>
      </c>
      <c r="D37" s="24" t="s">
        <v>439</v>
      </c>
      <c r="E37" s="24" t="s">
        <v>440</v>
      </c>
      <c r="F37" s="24" t="s">
        <v>441</v>
      </c>
      <c r="J37" s="24" t="s">
        <v>442</v>
      </c>
      <c r="K37" s="24" t="s">
        <v>443</v>
      </c>
      <c r="L37" s="115"/>
      <c r="M37" s="115"/>
      <c r="N37" s="115"/>
      <c r="O37" s="115"/>
      <c r="P37" s="115"/>
      <c r="Q37" s="115"/>
      <c r="R37" s="115"/>
    </row>
    <row r="38" spans="2:18" x14ac:dyDescent="0.25">
      <c r="B38" s="138" t="s">
        <v>618</v>
      </c>
      <c r="C38" s="149">
        <v>0.5</v>
      </c>
      <c r="D38" s="149">
        <v>0.5</v>
      </c>
      <c r="E38" s="149">
        <v>0.5</v>
      </c>
      <c r="F38" s="149">
        <v>0.5</v>
      </c>
      <c r="J38" s="149">
        <v>0.5</v>
      </c>
      <c r="K38" s="149">
        <v>0.5</v>
      </c>
      <c r="L38" s="115"/>
      <c r="M38" s="115"/>
      <c r="N38" s="115"/>
      <c r="O38" s="115"/>
      <c r="P38" s="115"/>
      <c r="Q38" s="115"/>
      <c r="R38" s="115"/>
    </row>
    <row r="39" spans="2:18" x14ac:dyDescent="0.25">
      <c r="B39" s="138" t="s">
        <v>625</v>
      </c>
      <c r="C39" s="149">
        <v>0.5</v>
      </c>
      <c r="D39" s="149">
        <v>0.5</v>
      </c>
      <c r="E39" s="149">
        <v>0.5</v>
      </c>
      <c r="F39" s="149">
        <v>0.75</v>
      </c>
      <c r="J39" s="149">
        <v>0.5</v>
      </c>
      <c r="K39" s="149">
        <v>0.5</v>
      </c>
      <c r="L39" s="115"/>
      <c r="M39" s="115"/>
      <c r="N39" s="115"/>
      <c r="O39" s="115"/>
      <c r="P39" s="115"/>
      <c r="Q39" s="115"/>
      <c r="R39" s="115"/>
    </row>
    <row r="40" spans="2:18" ht="15.75" x14ac:dyDescent="0.25">
      <c r="B40" s="26" t="s">
        <v>651</v>
      </c>
      <c r="C40" s="150">
        <f>AVERAGE(C38:C39)</f>
        <v>0.5</v>
      </c>
      <c r="D40" s="150">
        <f t="shared" ref="D40:F40" si="2">AVERAGE(D38:D39)</f>
        <v>0.5</v>
      </c>
      <c r="E40" s="150">
        <f t="shared" si="2"/>
        <v>0.5</v>
      </c>
      <c r="F40" s="150">
        <f t="shared" si="2"/>
        <v>0.625</v>
      </c>
      <c r="J40" s="150">
        <f t="shared" ref="J40" si="3">AVERAGE(J38:J39)</f>
        <v>0.5</v>
      </c>
      <c r="K40" s="150">
        <f t="shared" ref="K40" si="4">AVERAGE(K38:K39)</f>
        <v>0.5</v>
      </c>
      <c r="L40" s="115"/>
      <c r="M40" s="115"/>
      <c r="N40" s="115"/>
      <c r="O40" s="115"/>
      <c r="P40" s="115"/>
      <c r="Q40" s="115"/>
      <c r="R40" s="115"/>
    </row>
    <row r="41" spans="2:18" x14ac:dyDescent="0.25">
      <c r="L41" s="115"/>
      <c r="M41" s="115"/>
      <c r="N41" s="115"/>
      <c r="O41" s="115"/>
      <c r="P41" s="115"/>
      <c r="Q41" s="115"/>
      <c r="R41" s="115"/>
    </row>
    <row r="42" spans="2:18" x14ac:dyDescent="0.25">
      <c r="L42" s="115"/>
      <c r="M42" s="115"/>
      <c r="N42" s="115"/>
      <c r="O42" s="115"/>
      <c r="P42" s="115"/>
      <c r="Q42" s="115"/>
      <c r="R42" s="115"/>
    </row>
    <row r="43" spans="2:18" x14ac:dyDescent="0.25">
      <c r="B43" s="164" t="s">
        <v>577</v>
      </c>
      <c r="C43" s="165"/>
      <c r="L43" s="115"/>
      <c r="M43" s="115"/>
      <c r="N43" s="115"/>
      <c r="O43" s="115"/>
      <c r="P43" s="115"/>
      <c r="Q43" s="115"/>
      <c r="R43" s="115"/>
    </row>
    <row r="44" spans="2:18" x14ac:dyDescent="0.25">
      <c r="B44" s="24" t="s">
        <v>94</v>
      </c>
      <c r="C44" s="24" t="s">
        <v>438</v>
      </c>
      <c r="D44" s="24" t="s">
        <v>439</v>
      </c>
      <c r="E44" s="24" t="s">
        <v>440</v>
      </c>
      <c r="F44" s="24" t="s">
        <v>441</v>
      </c>
      <c r="G44" s="92"/>
      <c r="H44" s="112"/>
      <c r="I44" s="152"/>
      <c r="J44" s="24" t="s">
        <v>442</v>
      </c>
      <c r="K44" s="24" t="s">
        <v>443</v>
      </c>
      <c r="L44" s="92"/>
      <c r="M44" s="112"/>
      <c r="N44" s="112"/>
      <c r="O44" s="112"/>
      <c r="P44" s="112"/>
      <c r="Q44" s="112"/>
      <c r="R44" s="115"/>
    </row>
    <row r="45" spans="2:18" x14ac:dyDescent="0.25">
      <c r="B45" s="138" t="s">
        <v>100</v>
      </c>
      <c r="C45" s="12">
        <v>4</v>
      </c>
      <c r="D45" s="12">
        <v>3</v>
      </c>
      <c r="E45" s="12">
        <v>3</v>
      </c>
      <c r="F45" s="12">
        <v>3</v>
      </c>
      <c r="G45" s="93"/>
      <c r="H45" s="113"/>
      <c r="I45" s="153"/>
      <c r="J45" s="12">
        <v>2</v>
      </c>
      <c r="K45" s="12">
        <v>2</v>
      </c>
      <c r="L45" s="93"/>
      <c r="M45" s="113"/>
      <c r="N45" s="113"/>
      <c r="O45" s="113"/>
      <c r="P45" s="113"/>
      <c r="Q45" s="113"/>
      <c r="R45" s="115"/>
    </row>
    <row r="46" spans="2:18" x14ac:dyDescent="0.25">
      <c r="B46" s="138" t="s">
        <v>108</v>
      </c>
      <c r="C46" s="12">
        <v>4</v>
      </c>
      <c r="D46" s="12">
        <v>2</v>
      </c>
      <c r="E46" s="12">
        <v>2</v>
      </c>
      <c r="F46" s="12">
        <v>2</v>
      </c>
      <c r="G46" s="93"/>
      <c r="H46" s="113"/>
      <c r="I46" s="153"/>
      <c r="J46" s="12">
        <v>2</v>
      </c>
      <c r="K46" s="12">
        <v>1</v>
      </c>
      <c r="L46" s="93"/>
      <c r="M46" s="113"/>
      <c r="N46" s="113"/>
      <c r="O46" s="113"/>
      <c r="P46" s="113"/>
      <c r="Q46" s="113"/>
      <c r="R46" s="115"/>
    </row>
    <row r="47" spans="2:18" x14ac:dyDescent="0.25">
      <c r="B47" s="138" t="s">
        <v>109</v>
      </c>
      <c r="C47" s="12">
        <v>4</v>
      </c>
      <c r="D47" s="12">
        <v>4</v>
      </c>
      <c r="E47" s="12">
        <v>4</v>
      </c>
      <c r="F47" s="12">
        <v>4</v>
      </c>
      <c r="G47" s="93"/>
      <c r="H47" s="113"/>
      <c r="I47" s="153"/>
      <c r="J47" s="12">
        <v>3</v>
      </c>
      <c r="K47" s="12">
        <v>3</v>
      </c>
      <c r="L47" s="93"/>
      <c r="M47" s="113"/>
      <c r="N47" s="113"/>
      <c r="O47" s="113"/>
      <c r="P47" s="113"/>
      <c r="Q47" s="113"/>
      <c r="R47" s="115"/>
    </row>
    <row r="48" spans="2:18" ht="15.75" x14ac:dyDescent="0.25">
      <c r="B48" s="26" t="s">
        <v>578</v>
      </c>
      <c r="C48" s="27">
        <f>AVERAGE(C45:C47)</f>
        <v>4</v>
      </c>
      <c r="D48" s="27">
        <f>AVERAGE(D45:D47)</f>
        <v>3</v>
      </c>
      <c r="E48" s="27">
        <f>AVERAGE(E45:E47)</f>
        <v>3</v>
      </c>
      <c r="F48" s="27">
        <f>AVERAGE(F45:F47)</f>
        <v>3</v>
      </c>
      <c r="G48" s="94"/>
      <c r="H48" s="114"/>
      <c r="I48" s="154"/>
      <c r="J48" s="27">
        <f>AVERAGE(J45:J47)</f>
        <v>2.3333333333333335</v>
      </c>
      <c r="K48" s="27">
        <f>AVERAGE(K45:K47)</f>
        <v>2</v>
      </c>
      <c r="L48" s="94"/>
      <c r="M48" s="114"/>
      <c r="N48" s="114"/>
      <c r="O48" s="114"/>
      <c r="P48" s="114"/>
      <c r="Q48" s="114"/>
      <c r="R48" s="115"/>
    </row>
    <row r="49" spans="12:18" x14ac:dyDescent="0.25">
      <c r="L49" s="115"/>
      <c r="M49" s="115"/>
      <c r="N49" s="115"/>
      <c r="O49" s="115"/>
      <c r="P49" s="115"/>
      <c r="Q49" s="115"/>
      <c r="R49" s="115"/>
    </row>
    <row r="50" spans="12:18" x14ac:dyDescent="0.25">
      <c r="L50" s="120"/>
      <c r="M50" s="120"/>
    </row>
    <row r="51" spans="12:18" x14ac:dyDescent="0.25">
      <c r="L51" s="120"/>
      <c r="M51" s="120"/>
    </row>
  </sheetData>
  <mergeCells count="11">
    <mergeCell ref="B36:C36"/>
    <mergeCell ref="B43:C43"/>
    <mergeCell ref="C1:R1"/>
    <mergeCell ref="B4:E4"/>
    <mergeCell ref="B26:C26"/>
    <mergeCell ref="Q14:R14"/>
    <mergeCell ref="A14:E14"/>
    <mergeCell ref="L14:P14"/>
    <mergeCell ref="B22:K22"/>
    <mergeCell ref="J14:K14"/>
    <mergeCell ref="G14:I14"/>
  </mergeCells>
  <phoneticPr fontId="24" type="noConversion"/>
  <pageMargins left="0.23622047244094491" right="0.23622047244094491" top="0.74803149606299213" bottom="0.74803149606299213" header="0.31496062992125984" footer="0.31496062992125984"/>
  <pageSetup paperSize="9" scale="49"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71" operator="equal" id="{9B8484D7-8E61-40DD-B6CB-0C4C644876BA}">
            <xm:f>'Tabella valutazione rischi'!$E$9</xm:f>
            <x14:dxf>
              <fill>
                <patternFill>
                  <bgColor rgb="FFFF0000"/>
                </patternFill>
              </fill>
            </x14:dxf>
          </x14:cfRule>
          <x14:cfRule type="cellIs" priority="72" operator="equal" id="{2B79865A-C9BD-4D8D-BB6F-67F0D4D8FAE1}">
            <xm:f>'Tabella valutazione rischi'!$E$8</xm:f>
            <x14:dxf>
              <fill>
                <patternFill>
                  <bgColor rgb="FFFFC000"/>
                </patternFill>
              </fill>
            </x14:dxf>
          </x14:cfRule>
          <x14:cfRule type="cellIs" priority="73" operator="equal" id="{A5D3137C-1A98-4BA8-9713-B65539276C2A}">
            <xm:f>'Tabella valutazione rischi'!$E$7</xm:f>
            <x14:dxf>
              <fill>
                <patternFill>
                  <bgColor rgb="FFFFFF00"/>
                </patternFill>
              </fill>
            </x14:dxf>
          </x14:cfRule>
          <x14:cfRule type="cellIs" priority="74" operator="equal" id="{A44F2B8D-36B4-49D4-879A-3D2EC8C05DF3}">
            <xm:f>'Tabella valutazione rischi'!$E$6</xm:f>
            <x14:dxf>
              <fill>
                <patternFill>
                  <bgColor rgb="FF00B050"/>
                </patternFill>
              </fill>
            </x14:dxf>
          </x14:cfRule>
          <x14:cfRule type="cellIs" priority="75" operator="equal" id="{693FD0AA-DC53-4BFB-9D44-533511995221}">
            <xm:f>'Tabella valutazione rischi'!$E$5</xm:f>
            <x14:dxf>
              <fill>
                <patternFill>
                  <bgColor theme="0"/>
                </patternFill>
              </fill>
            </x14:dxf>
          </x14:cfRule>
          <xm:sqref>P16:P21</xm:sqref>
        </x14:conditionalFormatting>
        <x14:conditionalFormatting xmlns:xm="http://schemas.microsoft.com/office/excel/2006/main">
          <x14:cfRule type="cellIs" priority="41" operator="equal" id="{7438E308-6C7D-4946-A2C5-B10E191844C0}">
            <xm:f>'Tabella valutazione rischi'!$E$9</xm:f>
            <x14:dxf>
              <fill>
                <patternFill>
                  <bgColor rgb="FFFF0000"/>
                </patternFill>
              </fill>
            </x14:dxf>
          </x14:cfRule>
          <x14:cfRule type="cellIs" priority="42" operator="equal" id="{7B7C10BB-750D-4F72-BBD2-7D9F62C22648}">
            <xm:f>'Tabella valutazione rischi'!$E$8</xm:f>
            <x14:dxf>
              <fill>
                <patternFill>
                  <bgColor rgb="FFFFC000"/>
                </patternFill>
              </fill>
            </x14:dxf>
          </x14:cfRule>
          <x14:cfRule type="cellIs" priority="43" operator="equal" id="{575B347E-52DC-4E13-B56C-DF42A33BABCD}">
            <xm:f>'Tabella valutazione rischi'!$E$7</xm:f>
            <x14:dxf>
              <fill>
                <patternFill>
                  <bgColor rgb="FFFFFF00"/>
                </patternFill>
              </fill>
            </x14:dxf>
          </x14:cfRule>
          <x14:cfRule type="cellIs" priority="44" operator="equal" id="{862C4B1E-1346-4BDC-BB81-594D78C3AB66}">
            <xm:f>'Tabella valutazione rischi'!$E$6</xm:f>
            <x14:dxf>
              <fill>
                <patternFill>
                  <bgColor rgb="FF00B050"/>
                </patternFill>
              </fill>
            </x14:dxf>
          </x14:cfRule>
          <x14:cfRule type="cellIs" priority="45" operator="equal" id="{F34E346A-5F89-4BB9-A101-ED092D1263F7}">
            <xm:f>'Tabella valutazione rischi'!$E$5</xm:f>
            <x14:dxf>
              <fill>
                <patternFill>
                  <bgColor theme="0"/>
                </patternFill>
              </fill>
            </x14:dxf>
          </x14:cfRule>
          <xm:sqref>Q17</xm:sqref>
        </x14:conditionalFormatting>
        <x14:conditionalFormatting xmlns:xm="http://schemas.microsoft.com/office/excel/2006/main">
          <x14:cfRule type="cellIs" priority="31" operator="equal" id="{0D558D95-CC94-4181-B24E-871440BB50EF}">
            <xm:f>'Tabella valutazione rischi'!$E$9</xm:f>
            <x14:dxf>
              <fill>
                <patternFill>
                  <bgColor rgb="FFFF0000"/>
                </patternFill>
              </fill>
            </x14:dxf>
          </x14:cfRule>
          <x14:cfRule type="cellIs" priority="32" operator="equal" id="{6450A3E5-21CB-4960-82FF-42802A661DAD}">
            <xm:f>'Tabella valutazione rischi'!$E$8</xm:f>
            <x14:dxf>
              <fill>
                <patternFill>
                  <bgColor rgb="FFFFC000"/>
                </patternFill>
              </fill>
            </x14:dxf>
          </x14:cfRule>
          <x14:cfRule type="cellIs" priority="33" operator="equal" id="{4F0ADBF4-6F57-4177-ADFF-493162E39588}">
            <xm:f>'Tabella valutazione rischi'!$E$7</xm:f>
            <x14:dxf>
              <fill>
                <patternFill>
                  <bgColor rgb="FFFFFF00"/>
                </patternFill>
              </fill>
            </x14:dxf>
          </x14:cfRule>
          <x14:cfRule type="cellIs" priority="34" operator="equal" id="{6039D87A-A5D1-4A0F-8987-D467272233C0}">
            <xm:f>'Tabella valutazione rischi'!$E$6</xm:f>
            <x14:dxf>
              <fill>
                <patternFill>
                  <bgColor rgb="FF00B050"/>
                </patternFill>
              </fill>
            </x14:dxf>
          </x14:cfRule>
          <x14:cfRule type="cellIs" priority="35" operator="equal" id="{12F73BC0-3662-4DEC-9D9D-99B8C0CEA38A}">
            <xm:f>'Tabella valutazione rischi'!$E$5</xm:f>
            <x14:dxf>
              <fill>
                <patternFill>
                  <bgColor theme="0"/>
                </patternFill>
              </fill>
            </x14:dxf>
          </x14:cfRule>
          <xm:sqref>Q18</xm:sqref>
        </x14:conditionalFormatting>
        <x14:conditionalFormatting xmlns:xm="http://schemas.microsoft.com/office/excel/2006/main">
          <x14:cfRule type="cellIs" priority="26" operator="equal" id="{51327E4A-7435-476B-8F14-C405BFC57A7F}">
            <xm:f>'Tabella valutazione rischi'!$E$9</xm:f>
            <x14:dxf>
              <fill>
                <patternFill>
                  <bgColor rgb="FFFF0000"/>
                </patternFill>
              </fill>
            </x14:dxf>
          </x14:cfRule>
          <x14:cfRule type="cellIs" priority="27" operator="equal" id="{B7D07A87-F250-49E8-A8C9-F0CD861CCBC7}">
            <xm:f>'Tabella valutazione rischi'!$E$8</xm:f>
            <x14:dxf>
              <fill>
                <patternFill>
                  <bgColor rgb="FFFFC000"/>
                </patternFill>
              </fill>
            </x14:dxf>
          </x14:cfRule>
          <x14:cfRule type="cellIs" priority="28" operator="equal" id="{3FA6BE0B-3F23-46FE-9A17-73DDBC3EC4D5}">
            <xm:f>'Tabella valutazione rischi'!$E$7</xm:f>
            <x14:dxf>
              <fill>
                <patternFill>
                  <bgColor rgb="FFFFFF00"/>
                </patternFill>
              </fill>
            </x14:dxf>
          </x14:cfRule>
          <x14:cfRule type="cellIs" priority="29" operator="equal" id="{7CE60C83-761F-4444-AECF-46BCA7329B9D}">
            <xm:f>'Tabella valutazione rischi'!$E$6</xm:f>
            <x14:dxf>
              <fill>
                <patternFill>
                  <bgColor rgb="FF00B050"/>
                </patternFill>
              </fill>
            </x14:dxf>
          </x14:cfRule>
          <x14:cfRule type="cellIs" priority="30" operator="equal" id="{DF6D4B47-D35E-4897-8742-B85DE67A5868}">
            <xm:f>'Tabella valutazione rischi'!$E$5</xm:f>
            <x14:dxf>
              <fill>
                <patternFill>
                  <bgColor theme="0"/>
                </patternFill>
              </fill>
            </x14:dxf>
          </x14:cfRule>
          <xm:sqref>Q19</xm:sqref>
        </x14:conditionalFormatting>
        <x14:conditionalFormatting xmlns:xm="http://schemas.microsoft.com/office/excel/2006/main">
          <x14:cfRule type="cellIs" priority="21" operator="equal" id="{A4A43B4E-44B6-40D2-9262-3BE8C839E07E}">
            <xm:f>'Tabella valutazione rischi'!$E$9</xm:f>
            <x14:dxf>
              <fill>
                <patternFill>
                  <bgColor rgb="FFFF0000"/>
                </patternFill>
              </fill>
            </x14:dxf>
          </x14:cfRule>
          <x14:cfRule type="cellIs" priority="22" operator="equal" id="{5458D745-4FE4-45CE-BED4-FF150EFAF496}">
            <xm:f>'Tabella valutazione rischi'!$E$8</xm:f>
            <x14:dxf>
              <fill>
                <patternFill>
                  <bgColor rgb="FFFFC000"/>
                </patternFill>
              </fill>
            </x14:dxf>
          </x14:cfRule>
          <x14:cfRule type="cellIs" priority="23" operator="equal" id="{FF19B7AD-8112-49A4-9B1B-6ED93537B0DB}">
            <xm:f>'Tabella valutazione rischi'!$E$7</xm:f>
            <x14:dxf>
              <fill>
                <patternFill>
                  <bgColor rgb="FFFFFF00"/>
                </patternFill>
              </fill>
            </x14:dxf>
          </x14:cfRule>
          <x14:cfRule type="cellIs" priority="24" operator="equal" id="{C293EAFF-323A-4EAE-88D6-95E0B5BD629F}">
            <xm:f>'Tabella valutazione rischi'!$E$6</xm:f>
            <x14:dxf>
              <fill>
                <patternFill>
                  <bgColor rgb="FF00B050"/>
                </patternFill>
              </fill>
            </x14:dxf>
          </x14:cfRule>
          <x14:cfRule type="cellIs" priority="25" operator="equal" id="{EA27A034-F9EC-4F60-913A-538B6A3E6357}">
            <xm:f>'Tabella valutazione rischi'!$E$5</xm:f>
            <x14:dxf>
              <fill>
                <patternFill>
                  <bgColor theme="0"/>
                </patternFill>
              </fill>
            </x14:dxf>
          </x14:cfRule>
          <xm:sqref>Q20</xm:sqref>
        </x14:conditionalFormatting>
        <x14:conditionalFormatting xmlns:xm="http://schemas.microsoft.com/office/excel/2006/main">
          <x14:cfRule type="cellIs" priority="16" operator="equal" id="{7266D14C-147E-41CE-AE2B-20FCB49B3F7F}">
            <xm:f>'Tabella valutazione rischi'!$E$9</xm:f>
            <x14:dxf>
              <fill>
                <patternFill>
                  <bgColor rgb="FFFF0000"/>
                </patternFill>
              </fill>
            </x14:dxf>
          </x14:cfRule>
          <x14:cfRule type="cellIs" priority="17" operator="equal" id="{71841B41-04F1-4207-9D3A-BBF5602BC0B9}">
            <xm:f>'Tabella valutazione rischi'!$E$8</xm:f>
            <x14:dxf>
              <fill>
                <patternFill>
                  <bgColor rgb="FFFFC000"/>
                </patternFill>
              </fill>
            </x14:dxf>
          </x14:cfRule>
          <x14:cfRule type="cellIs" priority="18" operator="equal" id="{D1899530-214F-41E1-9A4D-98CE46EC5980}">
            <xm:f>'Tabella valutazione rischi'!$E$7</xm:f>
            <x14:dxf>
              <fill>
                <patternFill>
                  <bgColor rgb="FFFFFF00"/>
                </patternFill>
              </fill>
            </x14:dxf>
          </x14:cfRule>
          <x14:cfRule type="cellIs" priority="19" operator="equal" id="{F360FAA4-0B6E-4B28-89D9-F42EE6107190}">
            <xm:f>'Tabella valutazione rischi'!$E$6</xm:f>
            <x14:dxf>
              <fill>
                <patternFill>
                  <bgColor rgb="FF00B050"/>
                </patternFill>
              </fill>
            </x14:dxf>
          </x14:cfRule>
          <x14:cfRule type="cellIs" priority="20" operator="equal" id="{DC1D1C08-BAB7-41EF-A212-D26CF88295EF}">
            <xm:f>'Tabella valutazione rischi'!$E$5</xm:f>
            <x14:dxf>
              <fill>
                <patternFill>
                  <bgColor theme="0"/>
                </patternFill>
              </fill>
            </x14:dxf>
          </x14:cfRule>
          <xm:sqref>Q21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20</vt:i4>
      </vt:variant>
      <vt:variant>
        <vt:lpstr>Intervalli denominati</vt:lpstr>
      </vt:variant>
      <vt:variant>
        <vt:i4>12</vt:i4>
      </vt:variant>
    </vt:vector>
  </HeadingPairs>
  <TitlesOfParts>
    <vt:vector size="32" baseType="lpstr">
      <vt:lpstr>Copertina</vt:lpstr>
      <vt:lpstr>Ambiti servizi processi</vt:lpstr>
      <vt:lpstr>Pivot</vt:lpstr>
      <vt:lpstr>Pivot (2)</vt:lpstr>
      <vt:lpstr>Aree intervento</vt:lpstr>
      <vt:lpstr>Aree di rischio</vt:lpstr>
      <vt:lpstr>Area A</vt:lpstr>
      <vt:lpstr>Area B</vt:lpstr>
      <vt:lpstr>Area C</vt:lpstr>
      <vt:lpstr>Area D</vt:lpstr>
      <vt:lpstr>Area E</vt:lpstr>
      <vt:lpstr>Area F</vt:lpstr>
      <vt:lpstr>Area A1</vt:lpstr>
      <vt:lpstr>Matrice probabilità impatto</vt:lpstr>
      <vt:lpstr>Matrice probabilità impatto vec</vt:lpstr>
      <vt:lpstr>Tabella valutazione rischi</vt:lpstr>
      <vt:lpstr>Misure anticorruzione vecchio</vt:lpstr>
      <vt:lpstr>Misure anticorruzione vecchio 2</vt:lpstr>
      <vt:lpstr>Misure anticorruzione</vt:lpstr>
      <vt:lpstr>Misure anticorruzione (2)</vt:lpstr>
      <vt:lpstr>'Area A'!Area_stampa</vt:lpstr>
      <vt:lpstr>'Matrice probabilità impatto'!Area_stampa</vt:lpstr>
      <vt:lpstr>'Misure anticorruzione'!Area_stampa</vt:lpstr>
      <vt:lpstr>'Misure anticorruzione (2)'!Area_stampa</vt:lpstr>
      <vt:lpstr>'Misure anticorruzione vecchio 2'!Area_stampa</vt:lpstr>
      <vt:lpstr>'Area A'!Titoli_stampa</vt:lpstr>
      <vt:lpstr>'Area A1'!Titoli_stampa</vt:lpstr>
      <vt:lpstr>'Area B'!Titoli_stampa</vt:lpstr>
      <vt:lpstr>'Area C'!Titoli_stampa</vt:lpstr>
      <vt:lpstr>'Area D'!Titoli_stampa</vt:lpstr>
      <vt:lpstr>'Area E'!Titoli_stampa</vt:lpstr>
      <vt:lpstr>'Area F'!Titoli_stampa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2021-03-30T10:11:44Z</dcterms:modified>
</cp:coreProperties>
</file>